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46584a777bbbf/2024_300KJob/Vasara/Clean PnL/"/>
    </mc:Choice>
  </mc:AlternateContent>
  <xr:revisionPtr revIDLastSave="0" documentId="8_{C27EE803-53F7-47B0-8BA0-B220053DC9AA}" xr6:coauthVersionLast="47" xr6:coauthVersionMax="47" xr10:uidLastSave="{00000000-0000-0000-0000-000000000000}"/>
  <bookViews>
    <workbookView xWindow="-120" yWindow="-120" windowWidth="29040" windowHeight="15840" activeTab="1" xr2:uid="{D94E2CCF-41E8-42AF-B81F-9C57F0CF55F2}"/>
  </bookViews>
  <sheets>
    <sheet name="Sheet1" sheetId="1" r:id="rId1"/>
    <sheet name="1Y zero coupon bond" sheetId="2" r:id="rId2"/>
    <sheet name="Clean PnL" sheetId="3" r:id="rId3"/>
    <sheet name="1D zero coupon bond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G51" i="6"/>
  <c r="F51" i="6"/>
  <c r="E51" i="6"/>
  <c r="D51" i="6"/>
  <c r="G36" i="6"/>
  <c r="F36" i="6"/>
  <c r="E36" i="6"/>
  <c r="D36" i="6"/>
  <c r="D21" i="6"/>
  <c r="D50" i="6"/>
  <c r="D49" i="6"/>
  <c r="D48" i="6"/>
  <c r="D35" i="6"/>
  <c r="D34" i="6"/>
  <c r="D33" i="6"/>
  <c r="D22" i="6"/>
  <c r="G21" i="6"/>
  <c r="F21" i="6"/>
  <c r="E21" i="6"/>
  <c r="D20" i="6"/>
  <c r="D19" i="6"/>
  <c r="D18" i="6"/>
  <c r="E21" i="2"/>
  <c r="F21" i="2"/>
  <c r="G21" i="2"/>
  <c r="D21" i="2"/>
  <c r="D22" i="2"/>
  <c r="D50" i="2"/>
  <c r="D49" i="2"/>
  <c r="D48" i="2"/>
  <c r="D34" i="2"/>
  <c r="D35" i="2"/>
  <c r="D33" i="2"/>
  <c r="D19" i="2"/>
  <c r="D18" i="2"/>
</calcChain>
</file>

<file path=xl/sharedStrings.xml><?xml version="1.0" encoding="utf-8"?>
<sst xmlns="http://schemas.openxmlformats.org/spreadsheetml/2006/main" count="369" uniqueCount="80">
  <si>
    <t>usd</t>
  </si>
  <si>
    <t>T-1</t>
  </si>
  <si>
    <t>T</t>
  </si>
  <si>
    <t>Y_min</t>
  </si>
  <si>
    <t>Y_max</t>
  </si>
  <si>
    <t>k</t>
  </si>
  <si>
    <t>1Y zero coupon bond</t>
  </si>
  <si>
    <t xml:space="preserve">Time To Maturity (days) </t>
  </si>
  <si>
    <t>Notional</t>
  </si>
  <si>
    <t>TMP</t>
  </si>
  <si>
    <t>1Y ZC Bond</t>
  </si>
  <si>
    <t>Time State</t>
  </si>
  <si>
    <t>Position State</t>
  </si>
  <si>
    <t>Market State</t>
  </si>
  <si>
    <t>Time To Maturity</t>
  </si>
  <si>
    <t>Rate</t>
  </si>
  <si>
    <t>Value</t>
  </si>
  <si>
    <t>EoD @T-1
V(t-1, P(t-1),M(t-1))</t>
  </si>
  <si>
    <t xml:space="preserve">Time ---&gt; to T
V(t, P(t-1),M(t-1)) </t>
  </si>
  <si>
    <t xml:space="preserve">Market---&gt; t
V(t, P(t-1),M(t)) 
</t>
  </si>
  <si>
    <t xml:space="preserve">Positions---&gt; t
V(t, P(t),M(t)) 
</t>
  </si>
  <si>
    <t>EoD @T
V(t, P(t),M(t))</t>
  </si>
  <si>
    <t>t-1</t>
  </si>
  <si>
    <t>t</t>
  </si>
  <si>
    <t>Comprehensive pnL</t>
  </si>
  <si>
    <t>Passage of Time PnL</t>
  </si>
  <si>
    <t>Hypo PnL</t>
  </si>
  <si>
    <t>Position PnL</t>
  </si>
  <si>
    <t>Valuation 1</t>
  </si>
  <si>
    <t>Valuation 2</t>
  </si>
  <si>
    <t>Valuation 3</t>
  </si>
  <si>
    <t>Valuation 4</t>
  </si>
  <si>
    <t>Valuation Date</t>
  </si>
  <si>
    <t>Positions</t>
  </si>
  <si>
    <t>P(T-1)</t>
  </si>
  <si>
    <t>P(T)</t>
  </si>
  <si>
    <t>Market Data</t>
  </si>
  <si>
    <t>M(T-1)</t>
  </si>
  <si>
    <t>M(T)</t>
  </si>
  <si>
    <t xml:space="preserve">Descriptio </t>
  </si>
  <si>
    <t xml:space="preserve">EoD T-1 Valuation </t>
  </si>
  <si>
    <t>Valuation on day T, on T-1 positions, with T-1 Market data rolled to T</t>
  </si>
  <si>
    <t xml:space="preserve">Valuation on day T, on T-1 positions, with T Market data </t>
  </si>
  <si>
    <t xml:space="preserve">EoD  T valuation </t>
  </si>
  <si>
    <t xml:space="preserve">Passage pf Time PnL </t>
  </si>
  <si>
    <t>Valuation 2 - Valuation 1</t>
  </si>
  <si>
    <t xml:space="preserve">Hypothetical PnL </t>
  </si>
  <si>
    <t>Valuation 3 - Valuation 2</t>
  </si>
  <si>
    <t xml:space="preserve">Activity PnL </t>
  </si>
  <si>
    <t>Valuation 4 - Valuation 3 + Cash</t>
  </si>
  <si>
    <t xml:space="preserve">Trading PnL </t>
  </si>
  <si>
    <t>Valuation 4 - Valuation 1 + Cash</t>
  </si>
  <si>
    <t>V4 - V1</t>
  </si>
  <si>
    <t>Eod(t) - Eod(T-1)</t>
  </si>
  <si>
    <t>Eod(t, P(t-1), M(T-1)) - Eod(T-1)</t>
  </si>
  <si>
    <t>valuation 4</t>
  </si>
  <si>
    <t>valuation 3</t>
  </si>
  <si>
    <t>V3 - V2</t>
  </si>
  <si>
    <t xml:space="preserve">
V(t, P(t-1),M(t)) - V(t, P(t-1),M(t-1)) </t>
  </si>
  <si>
    <t>V2 -  V1</t>
  </si>
  <si>
    <t>MTP</t>
  </si>
  <si>
    <t xml:space="preserve">Market---&gt; t
V(t-1, P(t-1),M(t)) 
</t>
  </si>
  <si>
    <t xml:space="preserve">Time ---&gt; to T
V(t, P(t-1),M(t)) </t>
  </si>
  <si>
    <t>V3-V1</t>
  </si>
  <si>
    <t>V(t-1, P(t-1),M(t))  -  V(t-1, P(t-1),M(t-1))</t>
  </si>
  <si>
    <t>V2-V3</t>
  </si>
  <si>
    <t xml:space="preserve">V(t, P(t-1),M(t))  - V(t-1, P(t-1),M(t)) </t>
  </si>
  <si>
    <t>MPT</t>
  </si>
  <si>
    <t>valuationM 3</t>
  </si>
  <si>
    <t>ValuationT 2</t>
  </si>
  <si>
    <t>valuationP 4</t>
  </si>
  <si>
    <t xml:space="preserve">Positions---&gt; t
V(t-1, P(t),M(t)) 
</t>
  </si>
  <si>
    <t xml:space="preserve">Time ---&gt; to T
V(t, P(t),M(t)) </t>
  </si>
  <si>
    <t>VT-VP</t>
  </si>
  <si>
    <t xml:space="preserve">V(t, P(t),M(t))  -  V(t-1, P(t),M(t)) </t>
  </si>
  <si>
    <t>VM-V1</t>
  </si>
  <si>
    <t>V(t-1, P(t-1),M(t))  - V(t-1, P(t-1),M(t-1))</t>
  </si>
  <si>
    <t xml:space="preserve">My PnL </t>
  </si>
  <si>
    <t>10,000,00</t>
  </si>
  <si>
    <t>1 day zero coupon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</si>
</sst>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9" formatCode="&quot;$&quot;#,##0.000"/>
    <numFmt numFmtId="171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/>
    <xf numFmtId="0" fontId="4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3" fillId="0" borderId="0" xfId="0" applyFont="1" applyAlignment="1">
      <alignment vertical="top" wrapText="1"/>
    </xf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vertical="top"/>
    </xf>
    <xf numFmtId="0" fontId="4" fillId="2" borderId="1" xfId="0" applyFont="1" applyFill="1" applyBorder="1"/>
    <xf numFmtId="0" fontId="2" fillId="0" borderId="0" xfId="0" applyFont="1" applyAlignment="1">
      <alignment horizontal="center" wrapText="1"/>
    </xf>
    <xf numFmtId="169" fontId="0" fillId="0" borderId="1" xfId="0" applyNumberFormat="1" applyBorder="1"/>
    <xf numFmtId="0" fontId="0" fillId="0" borderId="0" xfId="0" applyNumberFormat="1"/>
    <xf numFmtId="171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AEDE-1A04-4D02-896C-6ECD87BC1AD0}">
  <dimension ref="D8:F16"/>
  <sheetViews>
    <sheetView workbookViewId="0">
      <selection activeCell="D17" sqref="D17"/>
    </sheetView>
  </sheetViews>
  <sheetFormatPr defaultRowHeight="15" x14ac:dyDescent="0.25"/>
  <sheetData>
    <row r="8" spans="4:6" x14ac:dyDescent="0.25">
      <c r="D8" s="1" t="s">
        <v>0</v>
      </c>
      <c r="E8" s="1" t="s">
        <v>1</v>
      </c>
      <c r="F8" s="1" t="s">
        <v>2</v>
      </c>
    </row>
    <row r="9" spans="4:6" x14ac:dyDescent="0.25">
      <c r="D9" s="1" t="s">
        <v>3</v>
      </c>
      <c r="E9" s="2">
        <v>0.03</v>
      </c>
      <c r="F9" s="2">
        <v>3.0499999999999999E-2</v>
      </c>
    </row>
    <row r="10" spans="4:6" x14ac:dyDescent="0.25">
      <c r="D10" s="1" t="s">
        <v>4</v>
      </c>
      <c r="E10" s="2">
        <v>0.06</v>
      </c>
      <c r="F10" s="2">
        <v>0.06</v>
      </c>
    </row>
    <row r="11" spans="4:6" x14ac:dyDescent="0.25">
      <c r="D11" s="1" t="s">
        <v>5</v>
      </c>
      <c r="E11" s="3">
        <v>0.3</v>
      </c>
      <c r="F11" s="3">
        <v>0.35</v>
      </c>
    </row>
    <row r="14" spans="4:6" x14ac:dyDescent="0.25">
      <c r="D14" t="s">
        <v>6</v>
      </c>
    </row>
    <row r="16" spans="4:6" x14ac:dyDescent="0.25">
      <c r="D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4F66-ED83-4883-8697-D6F27910715A}">
  <dimension ref="A1:Q51"/>
  <sheetViews>
    <sheetView tabSelected="1" workbookViewId="0">
      <selection activeCell="B7" sqref="B7"/>
    </sheetView>
  </sheetViews>
  <sheetFormatPr defaultRowHeight="15" x14ac:dyDescent="0.25"/>
  <cols>
    <col min="2" max="2" width="36.42578125" customWidth="1"/>
    <col min="3" max="3" width="22.7109375" bestFit="1" customWidth="1"/>
    <col min="4" max="4" width="24.7109375" customWidth="1"/>
    <col min="5" max="5" width="20.28515625" customWidth="1"/>
    <col min="6" max="6" width="20.7109375" customWidth="1"/>
    <col min="7" max="7" width="22.140625" customWidth="1"/>
    <col min="8" max="8" width="24.7109375" customWidth="1"/>
    <col min="13" max="13" width="16.42578125" bestFit="1" customWidth="1"/>
    <col min="16" max="16" width="11.7109375" bestFit="1" customWidth="1"/>
    <col min="17" max="17" width="62.5703125" bestFit="1" customWidth="1"/>
  </cols>
  <sheetData>
    <row r="1" spans="3:17" x14ac:dyDescent="0.25">
      <c r="M1" s="1"/>
      <c r="N1" s="1" t="s">
        <v>32</v>
      </c>
      <c r="O1" s="1" t="s">
        <v>33</v>
      </c>
      <c r="P1" s="1" t="s">
        <v>36</v>
      </c>
      <c r="Q1" s="1" t="s">
        <v>39</v>
      </c>
    </row>
    <row r="2" spans="3:17" x14ac:dyDescent="0.25">
      <c r="M2" s="1" t="s">
        <v>28</v>
      </c>
      <c r="N2" s="1" t="s">
        <v>1</v>
      </c>
      <c r="O2" s="1" t="s">
        <v>34</v>
      </c>
      <c r="P2" s="1" t="s">
        <v>37</v>
      </c>
      <c r="Q2" s="1" t="s">
        <v>40</v>
      </c>
    </row>
    <row r="3" spans="3:17" x14ac:dyDescent="0.25">
      <c r="M3" s="1" t="s">
        <v>29</v>
      </c>
      <c r="N3" s="1" t="s">
        <v>2</v>
      </c>
      <c r="O3" s="1" t="s">
        <v>34</v>
      </c>
      <c r="P3" s="1" t="s">
        <v>37</v>
      </c>
      <c r="Q3" s="1" t="s">
        <v>41</v>
      </c>
    </row>
    <row r="4" spans="3:17" x14ac:dyDescent="0.25">
      <c r="C4" s="24" t="s">
        <v>6</v>
      </c>
      <c r="D4" s="24"/>
      <c r="E4" s="24"/>
      <c r="F4" s="24"/>
      <c r="G4" s="24"/>
      <c r="H4" s="24"/>
      <c r="I4" s="5"/>
      <c r="J4" s="5"/>
      <c r="K4" s="5"/>
      <c r="L4" s="5"/>
      <c r="M4" s="1" t="s">
        <v>30</v>
      </c>
      <c r="N4" s="1" t="s">
        <v>2</v>
      </c>
      <c r="O4" s="1" t="s">
        <v>34</v>
      </c>
      <c r="P4" s="1" t="s">
        <v>38</v>
      </c>
      <c r="Q4" s="1" t="s">
        <v>42</v>
      </c>
    </row>
    <row r="5" spans="3:17" x14ac:dyDescent="0.25">
      <c r="M5" s="1" t="s">
        <v>31</v>
      </c>
      <c r="N5" s="1" t="s">
        <v>2</v>
      </c>
      <c r="O5" s="1" t="s">
        <v>35</v>
      </c>
      <c r="P5" s="1" t="s">
        <v>38</v>
      </c>
      <c r="Q5" s="1" t="s">
        <v>43</v>
      </c>
    </row>
    <row r="6" spans="3:17" x14ac:dyDescent="0.25">
      <c r="C6" s="1" t="s">
        <v>7</v>
      </c>
      <c r="D6" s="1">
        <v>360</v>
      </c>
    </row>
    <row r="7" spans="3:17" ht="30" x14ac:dyDescent="0.25">
      <c r="C7" s="1" t="s">
        <v>8</v>
      </c>
      <c r="D7" s="21">
        <v>10000000</v>
      </c>
      <c r="M7" s="10" t="s">
        <v>44</v>
      </c>
      <c r="N7" s="13" t="s">
        <v>45</v>
      </c>
      <c r="O7" s="12"/>
      <c r="P7" s="12"/>
      <c r="Q7" s="7"/>
    </row>
    <row r="8" spans="3:17" x14ac:dyDescent="0.25">
      <c r="M8" s="1" t="s">
        <v>46</v>
      </c>
      <c r="N8" s="14" t="s">
        <v>47</v>
      </c>
      <c r="O8" s="10"/>
      <c r="P8" s="10"/>
    </row>
    <row r="9" spans="3:17" x14ac:dyDescent="0.25">
      <c r="C9" s="16" t="s">
        <v>9</v>
      </c>
      <c r="D9" s="16" t="s">
        <v>28</v>
      </c>
      <c r="E9" s="16" t="s">
        <v>29</v>
      </c>
      <c r="F9" s="16" t="s">
        <v>56</v>
      </c>
      <c r="G9" s="16" t="s">
        <v>55</v>
      </c>
      <c r="H9" s="16" t="s">
        <v>31</v>
      </c>
      <c r="M9" s="1" t="s">
        <v>48</v>
      </c>
      <c r="N9" s="11" t="s">
        <v>49</v>
      </c>
      <c r="O9" s="11"/>
      <c r="P9" s="11"/>
    </row>
    <row r="10" spans="3:17" ht="30" x14ac:dyDescent="0.25">
      <c r="C10" s="17" t="s">
        <v>10</v>
      </c>
      <c r="D10" s="18" t="s">
        <v>17</v>
      </c>
      <c r="E10" s="18" t="s">
        <v>18</v>
      </c>
      <c r="F10" s="18" t="s">
        <v>19</v>
      </c>
      <c r="G10" s="18" t="s">
        <v>20</v>
      </c>
      <c r="H10" s="18" t="s">
        <v>21</v>
      </c>
      <c r="M10" s="1" t="s">
        <v>50</v>
      </c>
      <c r="N10" s="13" t="s">
        <v>51</v>
      </c>
      <c r="O10" s="1"/>
      <c r="P10" s="1"/>
    </row>
    <row r="11" spans="3:17" x14ac:dyDescent="0.25">
      <c r="C11" s="1" t="s">
        <v>11</v>
      </c>
      <c r="D11" s="19" t="s">
        <v>22</v>
      </c>
      <c r="E11" s="23" t="s">
        <v>23</v>
      </c>
      <c r="F11" s="16" t="s">
        <v>23</v>
      </c>
      <c r="G11" s="16" t="s">
        <v>23</v>
      </c>
      <c r="H11" s="1" t="s">
        <v>23</v>
      </c>
    </row>
    <row r="12" spans="3:17" x14ac:dyDescent="0.25">
      <c r="C12" s="1" t="s">
        <v>12</v>
      </c>
      <c r="D12" s="19" t="s">
        <v>22</v>
      </c>
      <c r="E12" s="1" t="s">
        <v>22</v>
      </c>
      <c r="F12" s="1" t="s">
        <v>22</v>
      </c>
      <c r="G12" s="23" t="s">
        <v>23</v>
      </c>
      <c r="H12" s="1" t="s">
        <v>23</v>
      </c>
    </row>
    <row r="13" spans="3:17" x14ac:dyDescent="0.25">
      <c r="C13" s="1" t="s">
        <v>13</v>
      </c>
      <c r="D13" s="19" t="s">
        <v>22</v>
      </c>
      <c r="E13" s="1" t="s">
        <v>22</v>
      </c>
      <c r="F13" s="23" t="s">
        <v>23</v>
      </c>
      <c r="G13" s="16" t="s">
        <v>23</v>
      </c>
      <c r="H13" s="1" t="s">
        <v>23</v>
      </c>
    </row>
    <row r="14" spans="3:17" x14ac:dyDescent="0.25">
      <c r="C14" s="1" t="s">
        <v>14</v>
      </c>
      <c r="D14" s="1">
        <v>360</v>
      </c>
      <c r="E14" s="1">
        <v>359</v>
      </c>
      <c r="F14" s="1">
        <v>359</v>
      </c>
      <c r="G14" s="1">
        <v>359</v>
      </c>
      <c r="H14" s="1">
        <v>359</v>
      </c>
    </row>
    <row r="15" spans="3:17" x14ac:dyDescent="0.25">
      <c r="C15" s="1" t="s">
        <v>15</v>
      </c>
      <c r="D15" s="27">
        <v>3.7780000000000001E-2</v>
      </c>
      <c r="E15" s="20">
        <v>3.78E-2</v>
      </c>
      <c r="F15" s="20">
        <v>3.9190000000000003E-2</v>
      </c>
      <c r="G15" s="20">
        <v>3.9190000000000003E-2</v>
      </c>
      <c r="H15" s="20">
        <v>3.9190000000000003E-2</v>
      </c>
    </row>
    <row r="16" spans="3:17" x14ac:dyDescent="0.25">
      <c r="C16" s="1" t="s">
        <v>16</v>
      </c>
      <c r="D16" s="21">
        <v>9629291</v>
      </c>
      <c r="E16" s="21">
        <v>9630095</v>
      </c>
      <c r="F16" s="21">
        <v>9616713</v>
      </c>
      <c r="G16" s="21">
        <v>9616713</v>
      </c>
      <c r="H16" s="21">
        <v>9616713</v>
      </c>
    </row>
    <row r="17" spans="1:8" x14ac:dyDescent="0.25">
      <c r="C17" s="1"/>
      <c r="D17" s="1"/>
      <c r="E17" s="1"/>
      <c r="F17" s="1"/>
      <c r="G17" s="1"/>
      <c r="H17" s="1"/>
    </row>
    <row r="18" spans="1:8" x14ac:dyDescent="0.25">
      <c r="A18" t="s">
        <v>52</v>
      </c>
      <c r="B18" t="s">
        <v>53</v>
      </c>
      <c r="C18" s="1" t="s">
        <v>24</v>
      </c>
      <c r="D18" s="21">
        <f>H16-D16</f>
        <v>-12578</v>
      </c>
      <c r="E18" s="1"/>
      <c r="F18" s="1"/>
      <c r="G18" s="1"/>
      <c r="H18" s="1"/>
    </row>
    <row r="19" spans="1:8" x14ac:dyDescent="0.25">
      <c r="A19" t="s">
        <v>59</v>
      </c>
      <c r="B19" t="s">
        <v>54</v>
      </c>
      <c r="C19" s="1" t="s">
        <v>25</v>
      </c>
      <c r="D19" s="21">
        <f>E16-D16</f>
        <v>804</v>
      </c>
      <c r="E19" s="1"/>
      <c r="F19" s="1"/>
      <c r="G19" s="1"/>
      <c r="H19" s="1"/>
    </row>
    <row r="20" spans="1:8" ht="30" x14ac:dyDescent="0.25">
      <c r="A20" s="6" t="s">
        <v>57</v>
      </c>
      <c r="B20" s="7" t="s">
        <v>58</v>
      </c>
      <c r="C20" s="14" t="s">
        <v>26</v>
      </c>
      <c r="D20" s="22">
        <f>F16-E16</f>
        <v>-13382</v>
      </c>
      <c r="E20" s="1"/>
      <c r="F20" s="1"/>
      <c r="G20" s="1"/>
      <c r="H20" s="1"/>
    </row>
    <row r="21" spans="1:8" x14ac:dyDescent="0.25">
      <c r="C21" s="1" t="s">
        <v>77</v>
      </c>
      <c r="D21" s="25">
        <f>$D$7/((1+D15)^(D14/360))</f>
        <v>9635953.6703347545</v>
      </c>
      <c r="E21" s="25">
        <f t="shared" ref="E21:G21" si="0">$D$7/((1+E15)^(E14/360))</f>
        <v>9636761.1239592303</v>
      </c>
      <c r="F21" s="25">
        <f t="shared" si="0"/>
        <v>9623906.9642929714</v>
      </c>
      <c r="G21" s="25">
        <f t="shared" si="0"/>
        <v>9623906.9642929714</v>
      </c>
      <c r="H21" s="1"/>
    </row>
    <row r="22" spans="1:8" x14ac:dyDescent="0.25">
      <c r="D22" s="26">
        <f>1+D15</f>
        <v>1.0377799999999999</v>
      </c>
    </row>
    <row r="24" spans="1:8" x14ac:dyDescent="0.25">
      <c r="C24" s="16" t="s">
        <v>60</v>
      </c>
      <c r="D24" s="16" t="s">
        <v>28</v>
      </c>
      <c r="E24" s="16" t="s">
        <v>68</v>
      </c>
      <c r="F24" s="16" t="s">
        <v>69</v>
      </c>
      <c r="G24" s="16" t="s">
        <v>70</v>
      </c>
      <c r="H24" s="16" t="s">
        <v>31</v>
      </c>
    </row>
    <row r="25" spans="1:8" ht="30" x14ac:dyDescent="0.25">
      <c r="C25" s="17" t="s">
        <v>10</v>
      </c>
      <c r="D25" s="18" t="s">
        <v>17</v>
      </c>
      <c r="E25" s="18" t="s">
        <v>61</v>
      </c>
      <c r="F25" s="18" t="s">
        <v>62</v>
      </c>
      <c r="G25" s="18" t="s">
        <v>20</v>
      </c>
      <c r="H25" s="18" t="s">
        <v>21</v>
      </c>
    </row>
    <row r="26" spans="1:8" x14ac:dyDescent="0.25">
      <c r="C26" s="1" t="s">
        <v>11</v>
      </c>
      <c r="D26" s="19" t="s">
        <v>22</v>
      </c>
      <c r="E26" s="16" t="s">
        <v>22</v>
      </c>
      <c r="F26" s="16" t="s">
        <v>23</v>
      </c>
      <c r="G26" s="16" t="s">
        <v>23</v>
      </c>
      <c r="H26" s="1" t="s">
        <v>23</v>
      </c>
    </row>
    <row r="27" spans="1:8" x14ac:dyDescent="0.25">
      <c r="C27" s="1" t="s">
        <v>12</v>
      </c>
      <c r="D27" s="19" t="s">
        <v>22</v>
      </c>
      <c r="E27" s="1" t="s">
        <v>22</v>
      </c>
      <c r="F27" s="1" t="s">
        <v>22</v>
      </c>
      <c r="G27" s="16" t="s">
        <v>23</v>
      </c>
      <c r="H27" s="1" t="s">
        <v>23</v>
      </c>
    </row>
    <row r="28" spans="1:8" x14ac:dyDescent="0.25">
      <c r="C28" s="1" t="s">
        <v>13</v>
      </c>
      <c r="D28" s="19" t="s">
        <v>22</v>
      </c>
      <c r="E28" s="16" t="s">
        <v>23</v>
      </c>
      <c r="F28" s="1" t="s">
        <v>23</v>
      </c>
      <c r="G28" s="16" t="s">
        <v>23</v>
      </c>
      <c r="H28" s="1" t="s">
        <v>23</v>
      </c>
    </row>
    <row r="29" spans="1:8" x14ac:dyDescent="0.25">
      <c r="C29" s="1" t="s">
        <v>14</v>
      </c>
      <c r="D29" s="1">
        <v>360</v>
      </c>
      <c r="E29" s="1">
        <v>360</v>
      </c>
      <c r="F29" s="1">
        <v>359</v>
      </c>
      <c r="G29" s="1">
        <v>359</v>
      </c>
      <c r="H29" s="1">
        <v>359</v>
      </c>
    </row>
    <row r="30" spans="1:8" x14ac:dyDescent="0.25">
      <c r="C30" s="1" t="s">
        <v>15</v>
      </c>
      <c r="D30" s="20">
        <v>3.7780000000000001E-2</v>
      </c>
      <c r="E30" s="20">
        <v>3.9170000000000003E-2</v>
      </c>
      <c r="F30" s="20">
        <v>3.9190000000000003E-2</v>
      </c>
      <c r="G30" s="20">
        <v>3.9190000000000003E-2</v>
      </c>
      <c r="H30" s="20">
        <v>3.9190000000000003E-2</v>
      </c>
    </row>
    <row r="31" spans="1:8" x14ac:dyDescent="0.25">
      <c r="C31" s="1" t="s">
        <v>16</v>
      </c>
      <c r="D31" s="21">
        <v>9629291</v>
      </c>
      <c r="E31" s="21">
        <v>9615897</v>
      </c>
      <c r="F31" s="21">
        <v>9616713</v>
      </c>
      <c r="G31" s="21">
        <v>9616713</v>
      </c>
      <c r="H31" s="21">
        <v>9616713</v>
      </c>
    </row>
    <row r="32" spans="1:8" x14ac:dyDescent="0.25">
      <c r="C32" s="1"/>
      <c r="D32" s="1"/>
      <c r="E32" s="1"/>
      <c r="F32" s="1"/>
      <c r="G32" s="1"/>
      <c r="H32" s="1"/>
    </row>
    <row r="33" spans="1:11" x14ac:dyDescent="0.25">
      <c r="A33" s="1" t="s">
        <v>52</v>
      </c>
      <c r="B33" s="1" t="s">
        <v>53</v>
      </c>
      <c r="C33" s="1" t="s">
        <v>24</v>
      </c>
      <c r="D33" s="21">
        <f>H31-D31</f>
        <v>-12578</v>
      </c>
      <c r="E33" s="1"/>
      <c r="F33" s="1"/>
      <c r="G33" s="1"/>
      <c r="H33" s="1"/>
    </row>
    <row r="34" spans="1:11" x14ac:dyDescent="0.25">
      <c r="A34" s="1" t="s">
        <v>65</v>
      </c>
      <c r="B34" s="1" t="s">
        <v>66</v>
      </c>
      <c r="C34" s="1" t="s">
        <v>25</v>
      </c>
      <c r="D34" s="21">
        <f>F31-E31</f>
        <v>816</v>
      </c>
      <c r="E34" s="1"/>
      <c r="F34" s="1"/>
      <c r="G34" s="1"/>
      <c r="H34" s="1"/>
    </row>
    <row r="35" spans="1:11" x14ac:dyDescent="0.25">
      <c r="A35" s="1" t="s">
        <v>63</v>
      </c>
      <c r="B35" s="1" t="s">
        <v>64</v>
      </c>
      <c r="C35" s="14" t="s">
        <v>26</v>
      </c>
      <c r="D35" s="22">
        <f>E31-D31</f>
        <v>-13394</v>
      </c>
      <c r="E35" s="1"/>
      <c r="F35" s="1"/>
      <c r="G35" s="1"/>
      <c r="H35" s="1"/>
    </row>
    <row r="36" spans="1:11" x14ac:dyDescent="0.25">
      <c r="C36" s="1" t="s">
        <v>27</v>
      </c>
      <c r="D36" s="1"/>
      <c r="E36" s="1"/>
      <c r="F36" s="1"/>
      <c r="G36" s="1"/>
      <c r="H36" s="1"/>
    </row>
    <row r="39" spans="1:11" x14ac:dyDescent="0.25">
      <c r="C39" s="16" t="s">
        <v>67</v>
      </c>
      <c r="D39" s="16" t="s">
        <v>28</v>
      </c>
      <c r="E39" s="16" t="s">
        <v>68</v>
      </c>
      <c r="F39" s="16" t="s">
        <v>70</v>
      </c>
      <c r="G39" s="16" t="s">
        <v>69</v>
      </c>
      <c r="H39" s="16" t="s">
        <v>31</v>
      </c>
      <c r="K39" s="9"/>
    </row>
    <row r="40" spans="1:11" ht="30" x14ac:dyDescent="0.25">
      <c r="C40" s="17" t="s">
        <v>10</v>
      </c>
      <c r="D40" s="18" t="s">
        <v>17</v>
      </c>
      <c r="E40" s="18" t="s">
        <v>61</v>
      </c>
      <c r="F40" s="18" t="s">
        <v>71</v>
      </c>
      <c r="G40" s="18" t="s">
        <v>72</v>
      </c>
      <c r="H40" s="18" t="s">
        <v>21</v>
      </c>
      <c r="K40" s="15"/>
    </row>
    <row r="41" spans="1:11" x14ac:dyDescent="0.25">
      <c r="C41" s="1" t="s">
        <v>11</v>
      </c>
      <c r="D41" s="19" t="s">
        <v>22</v>
      </c>
      <c r="E41" s="16" t="s">
        <v>22</v>
      </c>
      <c r="F41" s="16" t="s">
        <v>22</v>
      </c>
      <c r="G41" s="16" t="s">
        <v>23</v>
      </c>
      <c r="H41" s="1" t="s">
        <v>23</v>
      </c>
      <c r="K41" s="9"/>
    </row>
    <row r="42" spans="1:11" x14ac:dyDescent="0.25">
      <c r="C42" s="1" t="s">
        <v>12</v>
      </c>
      <c r="D42" s="19" t="s">
        <v>22</v>
      </c>
      <c r="E42" s="1" t="s">
        <v>22</v>
      </c>
      <c r="F42" s="16" t="s">
        <v>23</v>
      </c>
      <c r="G42" s="1" t="s">
        <v>22</v>
      </c>
      <c r="H42" s="1" t="s">
        <v>23</v>
      </c>
    </row>
    <row r="43" spans="1:11" x14ac:dyDescent="0.25">
      <c r="C43" s="1" t="s">
        <v>13</v>
      </c>
      <c r="D43" s="19" t="s">
        <v>22</v>
      </c>
      <c r="E43" s="16" t="s">
        <v>23</v>
      </c>
      <c r="F43" s="16" t="s">
        <v>23</v>
      </c>
      <c r="G43" s="1" t="s">
        <v>23</v>
      </c>
      <c r="H43" s="1" t="s">
        <v>23</v>
      </c>
    </row>
    <row r="44" spans="1:11" x14ac:dyDescent="0.25">
      <c r="C44" s="1" t="s">
        <v>14</v>
      </c>
      <c r="D44" s="1">
        <v>360</v>
      </c>
      <c r="E44" s="1">
        <v>360</v>
      </c>
      <c r="F44" s="1">
        <v>360</v>
      </c>
      <c r="G44" s="1">
        <v>359</v>
      </c>
      <c r="H44" s="1">
        <v>359</v>
      </c>
    </row>
    <row r="45" spans="1:11" x14ac:dyDescent="0.25">
      <c r="C45" s="1" t="s">
        <v>15</v>
      </c>
      <c r="D45" s="20">
        <v>3.7780000000000001E-2</v>
      </c>
      <c r="E45" s="20">
        <v>3.9170000000000003E-2</v>
      </c>
      <c r="F45" s="20">
        <v>3.9190000000000003E-2</v>
      </c>
      <c r="G45" s="20">
        <v>3.9190000000000003E-2</v>
      </c>
      <c r="H45" s="20">
        <v>3.9190000000000003E-2</v>
      </c>
      <c r="K45" s="8"/>
    </row>
    <row r="46" spans="1:11" x14ac:dyDescent="0.25">
      <c r="C46" s="1" t="s">
        <v>16</v>
      </c>
      <c r="D46" s="21">
        <v>9629291</v>
      </c>
      <c r="E46" s="21">
        <v>9615897</v>
      </c>
      <c r="F46" s="21">
        <v>9615897</v>
      </c>
      <c r="G46" s="21">
        <v>9616713</v>
      </c>
      <c r="H46" s="21">
        <v>9616713</v>
      </c>
      <c r="K46" s="4"/>
    </row>
    <row r="47" spans="1:11" x14ac:dyDescent="0.25">
      <c r="C47" s="1"/>
      <c r="D47" s="1"/>
      <c r="E47" s="1"/>
      <c r="F47" s="1"/>
      <c r="G47" s="1"/>
      <c r="H47" s="1"/>
    </row>
    <row r="48" spans="1:11" x14ac:dyDescent="0.25">
      <c r="A48" t="s">
        <v>52</v>
      </c>
      <c r="B48" t="s">
        <v>53</v>
      </c>
      <c r="C48" s="1" t="s">
        <v>24</v>
      </c>
      <c r="D48" s="21">
        <f>H46-D46</f>
        <v>-12578</v>
      </c>
      <c r="E48" s="1"/>
      <c r="F48" s="1"/>
      <c r="G48" s="1"/>
      <c r="H48" s="1"/>
    </row>
    <row r="49" spans="1:8" x14ac:dyDescent="0.25">
      <c r="A49" t="s">
        <v>73</v>
      </c>
      <c r="B49" t="s">
        <v>74</v>
      </c>
      <c r="C49" s="1" t="s">
        <v>25</v>
      </c>
      <c r="D49" s="21">
        <f>G46-F46</f>
        <v>816</v>
      </c>
      <c r="E49" s="1"/>
      <c r="F49" s="1"/>
      <c r="G49" s="1"/>
      <c r="H49" s="1"/>
    </row>
    <row r="50" spans="1:8" x14ac:dyDescent="0.25">
      <c r="A50" t="s">
        <v>75</v>
      </c>
      <c r="B50" t="s">
        <v>76</v>
      </c>
      <c r="C50" s="14" t="s">
        <v>26</v>
      </c>
      <c r="D50" s="22">
        <f>E46-D46</f>
        <v>-13394</v>
      </c>
      <c r="E50" s="1"/>
      <c r="F50" s="1"/>
      <c r="G50" s="1"/>
      <c r="H50" s="1"/>
    </row>
    <row r="51" spans="1:8" x14ac:dyDescent="0.25">
      <c r="C51" s="1" t="s">
        <v>27</v>
      </c>
      <c r="D51" s="1"/>
      <c r="E51" s="1"/>
      <c r="F51" s="1"/>
      <c r="G51" s="1"/>
      <c r="H51" s="1"/>
    </row>
  </sheetData>
  <mergeCells count="1">
    <mergeCell ref="C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F0CF-38D4-4E96-B9A5-75A8C807BC4D}">
  <dimension ref="B6:F15"/>
  <sheetViews>
    <sheetView workbookViewId="0">
      <selection activeCell="A3" sqref="A3"/>
    </sheetView>
  </sheetViews>
  <sheetFormatPr defaultRowHeight="15" x14ac:dyDescent="0.25"/>
  <cols>
    <col min="2" max="2" width="19.42578125" bestFit="1" customWidth="1"/>
    <col min="3" max="3" width="14.28515625" bestFit="1" customWidth="1"/>
    <col min="4" max="4" width="17.140625" customWidth="1"/>
    <col min="5" max="5" width="20.85546875" customWidth="1"/>
    <col min="6" max="6" width="62.5703125" bestFit="1" customWidth="1"/>
  </cols>
  <sheetData>
    <row r="6" spans="2:6" x14ac:dyDescent="0.25">
      <c r="B6" s="1"/>
      <c r="C6" s="1" t="s">
        <v>32</v>
      </c>
      <c r="D6" s="1" t="s">
        <v>33</v>
      </c>
      <c r="E6" s="1" t="s">
        <v>36</v>
      </c>
      <c r="F6" s="1" t="s">
        <v>39</v>
      </c>
    </row>
    <row r="7" spans="2:6" x14ac:dyDescent="0.25">
      <c r="B7" s="1" t="s">
        <v>28</v>
      </c>
      <c r="C7" s="1" t="s">
        <v>1</v>
      </c>
      <c r="D7" s="1" t="s">
        <v>34</v>
      </c>
      <c r="E7" s="1" t="s">
        <v>37</v>
      </c>
      <c r="F7" s="1" t="s">
        <v>40</v>
      </c>
    </row>
    <row r="8" spans="2:6" x14ac:dyDescent="0.25">
      <c r="B8" s="1" t="s">
        <v>29</v>
      </c>
      <c r="C8" s="1" t="s">
        <v>2</v>
      </c>
      <c r="D8" s="1" t="s">
        <v>34</v>
      </c>
      <c r="E8" s="1" t="s">
        <v>37</v>
      </c>
      <c r="F8" s="1" t="s">
        <v>41</v>
      </c>
    </row>
    <row r="9" spans="2:6" x14ac:dyDescent="0.25">
      <c r="B9" s="1" t="s">
        <v>30</v>
      </c>
      <c r="C9" s="1" t="s">
        <v>2</v>
      </c>
      <c r="D9" s="1" t="s">
        <v>34</v>
      </c>
      <c r="E9" s="1" t="s">
        <v>38</v>
      </c>
      <c r="F9" s="1" t="s">
        <v>42</v>
      </c>
    </row>
    <row r="10" spans="2:6" x14ac:dyDescent="0.25">
      <c r="B10" s="1" t="s">
        <v>31</v>
      </c>
      <c r="C10" s="1" t="s">
        <v>2</v>
      </c>
      <c r="D10" s="1" t="s">
        <v>35</v>
      </c>
      <c r="E10" s="1" t="s">
        <v>38</v>
      </c>
      <c r="F10" s="1" t="s">
        <v>43</v>
      </c>
    </row>
    <row r="12" spans="2:6" s="7" customFormat="1" ht="13.5" customHeight="1" x14ac:dyDescent="0.25">
      <c r="B12" s="10" t="s">
        <v>44</v>
      </c>
      <c r="C12" s="13" t="s">
        <v>45</v>
      </c>
      <c r="D12" s="12"/>
      <c r="E12" s="12"/>
    </row>
    <row r="13" spans="2:6" ht="15" customHeight="1" x14ac:dyDescent="0.25">
      <c r="B13" s="1" t="s">
        <v>46</v>
      </c>
      <c r="C13" s="14" t="s">
        <v>47</v>
      </c>
      <c r="D13" s="10"/>
      <c r="E13" s="10"/>
    </row>
    <row r="14" spans="2:6" x14ac:dyDescent="0.25">
      <c r="B14" s="1" t="s">
        <v>48</v>
      </c>
      <c r="C14" s="11" t="s">
        <v>49</v>
      </c>
      <c r="D14" s="11"/>
      <c r="E14" s="11"/>
    </row>
    <row r="15" spans="2:6" x14ac:dyDescent="0.25">
      <c r="B15" s="1" t="s">
        <v>50</v>
      </c>
      <c r="C15" s="13" t="s">
        <v>51</v>
      </c>
      <c r="D15" s="1"/>
      <c r="E15" s="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06AC-F39A-47CB-A007-D2877D0B7B14}">
  <dimension ref="A1:Q51"/>
  <sheetViews>
    <sheetView topLeftCell="A7" workbookViewId="0">
      <selection activeCell="E26" sqref="E26"/>
    </sheetView>
  </sheetViews>
  <sheetFormatPr defaultRowHeight="15" x14ac:dyDescent="0.25"/>
  <cols>
    <col min="2" max="2" width="36.42578125" customWidth="1"/>
    <col min="3" max="3" width="22.7109375" bestFit="1" customWidth="1"/>
    <col min="4" max="4" width="24.7109375" customWidth="1"/>
    <col min="5" max="5" width="20.28515625" customWidth="1"/>
    <col min="6" max="6" width="20.7109375" customWidth="1"/>
    <col min="7" max="7" width="22.140625" customWidth="1"/>
    <col min="8" max="8" width="24.7109375" customWidth="1"/>
    <col min="13" max="13" width="16.42578125" bestFit="1" customWidth="1"/>
    <col min="16" max="16" width="11.7109375" bestFit="1" customWidth="1"/>
    <col min="17" max="17" width="62.5703125" bestFit="1" customWidth="1"/>
  </cols>
  <sheetData>
    <row r="1" spans="3:17" x14ac:dyDescent="0.25">
      <c r="M1" s="1"/>
      <c r="N1" s="1" t="s">
        <v>32</v>
      </c>
      <c r="O1" s="1" t="s">
        <v>33</v>
      </c>
      <c r="P1" s="1" t="s">
        <v>36</v>
      </c>
      <c r="Q1" s="1" t="s">
        <v>39</v>
      </c>
    </row>
    <row r="2" spans="3:17" x14ac:dyDescent="0.25">
      <c r="M2" s="1" t="s">
        <v>28</v>
      </c>
      <c r="N2" s="1" t="s">
        <v>1</v>
      </c>
      <c r="O2" s="1" t="s">
        <v>34</v>
      </c>
      <c r="P2" s="1" t="s">
        <v>37</v>
      </c>
      <c r="Q2" s="1" t="s">
        <v>40</v>
      </c>
    </row>
    <row r="3" spans="3:17" x14ac:dyDescent="0.25">
      <c r="M3" s="1" t="s">
        <v>29</v>
      </c>
      <c r="N3" s="1" t="s">
        <v>2</v>
      </c>
      <c r="O3" s="1" t="s">
        <v>34</v>
      </c>
      <c r="P3" s="1" t="s">
        <v>37</v>
      </c>
      <c r="Q3" s="1" t="s">
        <v>41</v>
      </c>
    </row>
    <row r="4" spans="3:17" x14ac:dyDescent="0.25">
      <c r="C4" s="24" t="s">
        <v>79</v>
      </c>
      <c r="D4" s="24"/>
      <c r="E4" s="24"/>
      <c r="F4" s="24"/>
      <c r="G4" s="24"/>
      <c r="H4" s="24"/>
      <c r="I4" s="5"/>
      <c r="J4" s="5"/>
      <c r="K4" s="5"/>
      <c r="L4" s="5"/>
      <c r="M4" s="1" t="s">
        <v>30</v>
      </c>
      <c r="N4" s="1" t="s">
        <v>2</v>
      </c>
      <c r="O4" s="1" t="s">
        <v>34</v>
      </c>
      <c r="P4" s="1" t="s">
        <v>38</v>
      </c>
      <c r="Q4" s="1" t="s">
        <v>42</v>
      </c>
    </row>
    <row r="5" spans="3:17" x14ac:dyDescent="0.25">
      <c r="M5" s="1" t="s">
        <v>31</v>
      </c>
      <c r="N5" s="1" t="s">
        <v>2</v>
      </c>
      <c r="O5" s="1" t="s">
        <v>35</v>
      </c>
      <c r="P5" s="1" t="s">
        <v>38</v>
      </c>
      <c r="Q5" s="1" t="s">
        <v>43</v>
      </c>
    </row>
    <row r="6" spans="3:17" x14ac:dyDescent="0.25">
      <c r="C6" s="1" t="s">
        <v>7</v>
      </c>
      <c r="D6" s="1">
        <v>1</v>
      </c>
    </row>
    <row r="7" spans="3:17" ht="30" x14ac:dyDescent="0.25">
      <c r="C7" s="1" t="s">
        <v>8</v>
      </c>
      <c r="D7" s="21">
        <v>10000000</v>
      </c>
      <c r="M7" s="10" t="s">
        <v>44</v>
      </c>
      <c r="N7" s="13" t="s">
        <v>45</v>
      </c>
      <c r="O7" s="12"/>
      <c r="P7" s="12"/>
      <c r="Q7" s="7"/>
    </row>
    <row r="8" spans="3:17" x14ac:dyDescent="0.25">
      <c r="M8" s="1" t="s">
        <v>46</v>
      </c>
      <c r="N8" s="14" t="s">
        <v>47</v>
      </c>
      <c r="O8" s="10"/>
      <c r="P8" s="10"/>
    </row>
    <row r="9" spans="3:17" x14ac:dyDescent="0.25">
      <c r="C9" s="16" t="s">
        <v>9</v>
      </c>
      <c r="D9" s="16" t="s">
        <v>28</v>
      </c>
      <c r="E9" s="16" t="s">
        <v>29</v>
      </c>
      <c r="F9" s="16" t="s">
        <v>56</v>
      </c>
      <c r="G9" s="16" t="s">
        <v>55</v>
      </c>
      <c r="H9" s="16" t="s">
        <v>31</v>
      </c>
      <c r="M9" s="1" t="s">
        <v>48</v>
      </c>
      <c r="N9" s="11" t="s">
        <v>49</v>
      </c>
      <c r="O9" s="11"/>
      <c r="P9" s="11"/>
    </row>
    <row r="10" spans="3:17" ht="30" x14ac:dyDescent="0.25">
      <c r="C10" s="17" t="s">
        <v>10</v>
      </c>
      <c r="D10" s="18" t="s">
        <v>17</v>
      </c>
      <c r="E10" s="18" t="s">
        <v>18</v>
      </c>
      <c r="F10" s="18" t="s">
        <v>19</v>
      </c>
      <c r="G10" s="18" t="s">
        <v>20</v>
      </c>
      <c r="H10" s="18" t="s">
        <v>21</v>
      </c>
      <c r="M10" s="1" t="s">
        <v>50</v>
      </c>
      <c r="N10" s="13" t="s">
        <v>51</v>
      </c>
      <c r="O10" s="1"/>
      <c r="P10" s="1"/>
    </row>
    <row r="11" spans="3:17" x14ac:dyDescent="0.25">
      <c r="C11" s="1" t="s">
        <v>11</v>
      </c>
      <c r="D11" s="19" t="s">
        <v>22</v>
      </c>
      <c r="E11" s="23" t="s">
        <v>23</v>
      </c>
      <c r="F11" s="16" t="s">
        <v>23</v>
      </c>
      <c r="G11" s="16" t="s">
        <v>23</v>
      </c>
      <c r="H11" s="1" t="s">
        <v>23</v>
      </c>
    </row>
    <row r="12" spans="3:17" x14ac:dyDescent="0.25">
      <c r="C12" s="1" t="s">
        <v>12</v>
      </c>
      <c r="D12" s="19" t="s">
        <v>22</v>
      </c>
      <c r="E12" s="1" t="s">
        <v>22</v>
      </c>
      <c r="F12" s="1" t="s">
        <v>22</v>
      </c>
      <c r="G12" s="23" t="s">
        <v>23</v>
      </c>
      <c r="H12" s="1" t="s">
        <v>23</v>
      </c>
    </row>
    <row r="13" spans="3:17" x14ac:dyDescent="0.25">
      <c r="C13" s="1" t="s">
        <v>13</v>
      </c>
      <c r="D13" s="19" t="s">
        <v>22</v>
      </c>
      <c r="E13" s="1" t="s">
        <v>22</v>
      </c>
      <c r="F13" s="23" t="s">
        <v>23</v>
      </c>
      <c r="G13" s="16" t="s">
        <v>23</v>
      </c>
      <c r="H13" s="1" t="s">
        <v>23</v>
      </c>
    </row>
    <row r="14" spans="3:17" x14ac:dyDescent="0.25">
      <c r="C14" s="1" t="s">
        <v>14</v>
      </c>
      <c r="D14" s="1">
        <v>1</v>
      </c>
      <c r="E14" s="1">
        <v>0</v>
      </c>
      <c r="F14" s="1">
        <v>0</v>
      </c>
      <c r="G14" s="1">
        <v>0</v>
      </c>
      <c r="H14" s="1">
        <v>359</v>
      </c>
    </row>
    <row r="15" spans="3:17" x14ac:dyDescent="0.25">
      <c r="C15" s="1" t="s">
        <v>15</v>
      </c>
      <c r="D15" s="27">
        <v>3.0020000000000002E-2</v>
      </c>
      <c r="E15" s="20">
        <v>3.007E-2</v>
      </c>
      <c r="F15" s="20">
        <v>3.0499999999999999E-2</v>
      </c>
      <c r="G15" s="20">
        <v>3.0499999999999999E-2</v>
      </c>
      <c r="H15" s="20">
        <v>3.0499999999999999E-2</v>
      </c>
    </row>
    <row r="16" spans="3:17" x14ac:dyDescent="0.25">
      <c r="C16" s="1" t="s">
        <v>16</v>
      </c>
      <c r="D16" s="21">
        <v>9999166</v>
      </c>
      <c r="E16" s="21">
        <v>10000000</v>
      </c>
      <c r="F16" s="21">
        <v>10000000</v>
      </c>
      <c r="G16" s="21">
        <v>10000000</v>
      </c>
      <c r="H16" s="21">
        <v>10000000</v>
      </c>
    </row>
    <row r="17" spans="1:8" x14ac:dyDescent="0.25">
      <c r="C17" s="1"/>
      <c r="D17" s="1"/>
      <c r="E17" s="1"/>
      <c r="F17" s="1"/>
      <c r="G17" s="1"/>
      <c r="H17" s="1"/>
    </row>
    <row r="18" spans="1:8" x14ac:dyDescent="0.25">
      <c r="A18" t="s">
        <v>52</v>
      </c>
      <c r="B18" t="s">
        <v>53</v>
      </c>
      <c r="C18" s="1" t="s">
        <v>24</v>
      </c>
      <c r="D18" s="21">
        <f>H16-D16</f>
        <v>834</v>
      </c>
      <c r="E18" s="1"/>
      <c r="F18" s="1"/>
      <c r="G18" s="1"/>
      <c r="H18" s="1"/>
    </row>
    <row r="19" spans="1:8" x14ac:dyDescent="0.25">
      <c r="A19" t="s">
        <v>59</v>
      </c>
      <c r="B19" t="s">
        <v>54</v>
      </c>
      <c r="C19" s="1" t="s">
        <v>25</v>
      </c>
      <c r="D19" s="21">
        <f>E16-D16</f>
        <v>834</v>
      </c>
      <c r="E19" s="1"/>
      <c r="F19" s="1"/>
      <c r="G19" s="1"/>
      <c r="H19" s="1"/>
    </row>
    <row r="20" spans="1:8" ht="30" x14ac:dyDescent="0.25">
      <c r="A20" s="6" t="s">
        <v>57</v>
      </c>
      <c r="B20" s="7" t="s">
        <v>58</v>
      </c>
      <c r="C20" s="14" t="s">
        <v>26</v>
      </c>
      <c r="D20" s="22">
        <f>F16-E16</f>
        <v>0</v>
      </c>
      <c r="E20" s="1"/>
      <c r="F20" s="1"/>
      <c r="G20" s="1"/>
      <c r="H20" s="1"/>
    </row>
    <row r="21" spans="1:8" x14ac:dyDescent="0.25">
      <c r="C21" s="1" t="s">
        <v>77</v>
      </c>
      <c r="D21" s="25">
        <f>$D$7/((1+D15)^(D14/360))</f>
        <v>9999178.4165426847</v>
      </c>
      <c r="E21" s="25">
        <f t="shared" ref="E21:G21" si="0">$D$7/((1+E15)^(E14/360))</f>
        <v>10000000</v>
      </c>
      <c r="F21" s="25">
        <f t="shared" si="0"/>
        <v>10000000</v>
      </c>
      <c r="G21" s="25">
        <f t="shared" si="0"/>
        <v>10000000</v>
      </c>
      <c r="H21" s="1"/>
    </row>
    <row r="22" spans="1:8" x14ac:dyDescent="0.25">
      <c r="D22" s="26">
        <f>1+D15</f>
        <v>1.0300199999999999</v>
      </c>
    </row>
    <row r="24" spans="1:8" x14ac:dyDescent="0.25">
      <c r="C24" s="16" t="s">
        <v>60</v>
      </c>
      <c r="D24" s="16" t="s">
        <v>28</v>
      </c>
      <c r="E24" s="16" t="s">
        <v>68</v>
      </c>
      <c r="F24" s="16" t="s">
        <v>69</v>
      </c>
      <c r="G24" s="16" t="s">
        <v>70</v>
      </c>
      <c r="H24" s="16" t="s">
        <v>31</v>
      </c>
    </row>
    <row r="25" spans="1:8" ht="30" x14ac:dyDescent="0.25">
      <c r="C25" s="17" t="s">
        <v>10</v>
      </c>
      <c r="D25" s="18" t="s">
        <v>17</v>
      </c>
      <c r="E25" s="18" t="s">
        <v>61</v>
      </c>
      <c r="F25" s="18" t="s">
        <v>62</v>
      </c>
      <c r="G25" s="18" t="s">
        <v>20</v>
      </c>
      <c r="H25" s="18" t="s">
        <v>21</v>
      </c>
    </row>
    <row r="26" spans="1:8" x14ac:dyDescent="0.25">
      <c r="C26" s="1" t="s">
        <v>11</v>
      </c>
      <c r="D26" s="19" t="s">
        <v>22</v>
      </c>
      <c r="E26" s="16" t="s">
        <v>22</v>
      </c>
      <c r="F26" s="16" t="s">
        <v>23</v>
      </c>
      <c r="G26" s="16" t="s">
        <v>23</v>
      </c>
      <c r="H26" s="1" t="s">
        <v>23</v>
      </c>
    </row>
    <row r="27" spans="1:8" x14ac:dyDescent="0.25">
      <c r="C27" s="1" t="s">
        <v>12</v>
      </c>
      <c r="D27" s="19" t="s">
        <v>22</v>
      </c>
      <c r="E27" s="1" t="s">
        <v>22</v>
      </c>
      <c r="F27" s="1" t="s">
        <v>22</v>
      </c>
      <c r="G27" s="16" t="s">
        <v>23</v>
      </c>
      <c r="H27" s="1" t="s">
        <v>23</v>
      </c>
    </row>
    <row r="28" spans="1:8" x14ac:dyDescent="0.25">
      <c r="C28" s="1" t="s">
        <v>13</v>
      </c>
      <c r="D28" s="19" t="s">
        <v>22</v>
      </c>
      <c r="E28" s="16" t="s">
        <v>23</v>
      </c>
      <c r="F28" s="1" t="s">
        <v>23</v>
      </c>
      <c r="G28" s="16" t="s">
        <v>23</v>
      </c>
      <c r="H28" s="1" t="s">
        <v>23</v>
      </c>
    </row>
    <row r="29" spans="1:8" x14ac:dyDescent="0.25">
      <c r="C29" s="1" t="s">
        <v>14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</row>
    <row r="30" spans="1:8" x14ac:dyDescent="0.25">
      <c r="C30" s="1" t="s">
        <v>15</v>
      </c>
      <c r="D30" s="20">
        <v>3.0020000000000002E-2</v>
      </c>
      <c r="E30" s="20">
        <v>3.0499999999999999E-2</v>
      </c>
      <c r="F30" s="20">
        <v>3.0499999999999999E-2</v>
      </c>
      <c r="G30" s="20">
        <v>3.0499999999999999E-2</v>
      </c>
      <c r="H30" s="20">
        <v>3.9190000000000003E-2</v>
      </c>
    </row>
    <row r="31" spans="1:8" x14ac:dyDescent="0.25">
      <c r="C31" s="1" t="s">
        <v>16</v>
      </c>
      <c r="D31" s="21">
        <v>9999166</v>
      </c>
      <c r="E31" s="21">
        <v>9999152</v>
      </c>
      <c r="F31" s="21">
        <v>10000000</v>
      </c>
      <c r="G31" s="21" t="s">
        <v>78</v>
      </c>
      <c r="H31" s="21">
        <v>10000000</v>
      </c>
    </row>
    <row r="32" spans="1:8" x14ac:dyDescent="0.25">
      <c r="C32" s="1"/>
      <c r="D32" s="1"/>
      <c r="E32" s="1"/>
      <c r="F32" s="1"/>
      <c r="G32" s="1"/>
      <c r="H32" s="1"/>
    </row>
    <row r="33" spans="1:11" x14ac:dyDescent="0.25">
      <c r="A33" s="1" t="s">
        <v>52</v>
      </c>
      <c r="B33" s="1" t="s">
        <v>53</v>
      </c>
      <c r="C33" s="1" t="s">
        <v>24</v>
      </c>
      <c r="D33" s="21">
        <f>H31-D31</f>
        <v>834</v>
      </c>
      <c r="E33" s="1"/>
      <c r="F33" s="1"/>
      <c r="G33" s="1"/>
      <c r="H33" s="1"/>
    </row>
    <row r="34" spans="1:11" x14ac:dyDescent="0.25">
      <c r="A34" s="1" t="s">
        <v>65</v>
      </c>
      <c r="B34" s="1" t="s">
        <v>66</v>
      </c>
      <c r="C34" s="1" t="s">
        <v>25</v>
      </c>
      <c r="D34" s="21">
        <f>F31-E31</f>
        <v>848</v>
      </c>
      <c r="E34" s="1"/>
      <c r="F34" s="1"/>
      <c r="G34" s="1"/>
      <c r="H34" s="1"/>
    </row>
    <row r="35" spans="1:11" x14ac:dyDescent="0.25">
      <c r="A35" s="1" t="s">
        <v>63</v>
      </c>
      <c r="B35" s="1" t="s">
        <v>64</v>
      </c>
      <c r="C35" s="14" t="s">
        <v>26</v>
      </c>
      <c r="D35" s="22">
        <f>E31-D31</f>
        <v>-14</v>
      </c>
      <c r="E35" s="1"/>
      <c r="F35" s="1"/>
      <c r="G35" s="1"/>
      <c r="H35" s="1"/>
    </row>
    <row r="36" spans="1:11" x14ac:dyDescent="0.25">
      <c r="C36" s="1" t="s">
        <v>77</v>
      </c>
      <c r="D36" s="25">
        <f>$D$7/((1+D30)^(D29/360))</f>
        <v>9999178.4165426847</v>
      </c>
      <c r="E36" s="25">
        <f t="shared" ref="E36:G36" si="1">$D$7/((1+E30)^(E29/360))</f>
        <v>9999165.4758971184</v>
      </c>
      <c r="F36" s="25">
        <f t="shared" si="1"/>
        <v>10000000</v>
      </c>
      <c r="G36" s="25">
        <f t="shared" si="1"/>
        <v>10000000</v>
      </c>
      <c r="H36" s="1"/>
    </row>
    <row r="39" spans="1:11" x14ac:dyDescent="0.25">
      <c r="C39" s="16" t="s">
        <v>67</v>
      </c>
      <c r="D39" s="16" t="s">
        <v>28</v>
      </c>
      <c r="E39" s="16" t="s">
        <v>68</v>
      </c>
      <c r="F39" s="16" t="s">
        <v>70</v>
      </c>
      <c r="G39" s="16" t="s">
        <v>69</v>
      </c>
      <c r="H39" s="16" t="s">
        <v>31</v>
      </c>
      <c r="K39" s="9"/>
    </row>
    <row r="40" spans="1:11" ht="30" x14ac:dyDescent="0.25">
      <c r="C40" s="17" t="s">
        <v>10</v>
      </c>
      <c r="D40" s="18" t="s">
        <v>17</v>
      </c>
      <c r="E40" s="18" t="s">
        <v>61</v>
      </c>
      <c r="F40" s="18" t="s">
        <v>71</v>
      </c>
      <c r="G40" s="18" t="s">
        <v>72</v>
      </c>
      <c r="H40" s="18" t="s">
        <v>21</v>
      </c>
      <c r="K40" s="15"/>
    </row>
    <row r="41" spans="1:11" x14ac:dyDescent="0.25">
      <c r="C41" s="1" t="s">
        <v>11</v>
      </c>
      <c r="D41" s="19" t="s">
        <v>22</v>
      </c>
      <c r="E41" s="16" t="s">
        <v>22</v>
      </c>
      <c r="F41" s="16" t="s">
        <v>22</v>
      </c>
      <c r="G41" s="16" t="s">
        <v>23</v>
      </c>
      <c r="H41" s="1" t="s">
        <v>23</v>
      </c>
      <c r="K41" s="9"/>
    </row>
    <row r="42" spans="1:11" x14ac:dyDescent="0.25">
      <c r="C42" s="1" t="s">
        <v>12</v>
      </c>
      <c r="D42" s="19" t="s">
        <v>22</v>
      </c>
      <c r="E42" s="1" t="s">
        <v>22</v>
      </c>
      <c r="F42" s="16" t="s">
        <v>23</v>
      </c>
      <c r="G42" s="1" t="s">
        <v>22</v>
      </c>
      <c r="H42" s="1" t="s">
        <v>23</v>
      </c>
    </row>
    <row r="43" spans="1:11" x14ac:dyDescent="0.25">
      <c r="C43" s="1" t="s">
        <v>13</v>
      </c>
      <c r="D43" s="19" t="s">
        <v>22</v>
      </c>
      <c r="E43" s="16" t="s">
        <v>23</v>
      </c>
      <c r="F43" s="16" t="s">
        <v>23</v>
      </c>
      <c r="G43" s="1" t="s">
        <v>23</v>
      </c>
      <c r="H43" s="1" t="s">
        <v>23</v>
      </c>
    </row>
    <row r="44" spans="1:11" x14ac:dyDescent="0.25">
      <c r="C44" s="1" t="s">
        <v>14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</row>
    <row r="45" spans="1:11" x14ac:dyDescent="0.25">
      <c r="C45" s="1" t="s">
        <v>15</v>
      </c>
      <c r="D45" s="20">
        <v>3.0020000000000002E-2</v>
      </c>
      <c r="E45" s="20">
        <v>3.0530000000000002E-2</v>
      </c>
      <c r="F45" s="20">
        <v>3.0530000000000002E-2</v>
      </c>
      <c r="G45" s="20">
        <v>3.0499999999999999E-2</v>
      </c>
      <c r="H45" s="20">
        <v>3.0499999999999999E-2</v>
      </c>
      <c r="K45" s="8"/>
    </row>
    <row r="46" spans="1:11" x14ac:dyDescent="0.25">
      <c r="C46" s="1" t="s">
        <v>16</v>
      </c>
      <c r="D46" s="21">
        <v>9999166</v>
      </c>
      <c r="E46" s="21">
        <v>9999152</v>
      </c>
      <c r="F46" s="21">
        <v>9999152</v>
      </c>
      <c r="G46" s="21">
        <v>10000000</v>
      </c>
      <c r="H46" s="21">
        <v>10000000</v>
      </c>
      <c r="K46" s="4"/>
    </row>
    <row r="47" spans="1:11" x14ac:dyDescent="0.25">
      <c r="C47" s="1"/>
      <c r="D47" s="1"/>
      <c r="E47" s="1"/>
      <c r="F47" s="1"/>
      <c r="G47" s="1"/>
      <c r="H47" s="1"/>
    </row>
    <row r="48" spans="1:11" x14ac:dyDescent="0.25">
      <c r="A48" t="s">
        <v>52</v>
      </c>
      <c r="B48" t="s">
        <v>53</v>
      </c>
      <c r="C48" s="1" t="s">
        <v>24</v>
      </c>
      <c r="D48" s="21">
        <f>H46-D46</f>
        <v>834</v>
      </c>
      <c r="E48" s="1"/>
      <c r="F48" s="1"/>
      <c r="G48" s="1"/>
      <c r="H48" s="1"/>
    </row>
    <row r="49" spans="1:8" x14ac:dyDescent="0.25">
      <c r="A49" t="s">
        <v>73</v>
      </c>
      <c r="B49" t="s">
        <v>74</v>
      </c>
      <c r="C49" s="1" t="s">
        <v>25</v>
      </c>
      <c r="D49" s="21">
        <f>G46-F46</f>
        <v>848</v>
      </c>
      <c r="E49" s="1"/>
      <c r="F49" s="1"/>
      <c r="G49" s="1"/>
      <c r="H49" s="1"/>
    </row>
    <row r="50" spans="1:8" x14ac:dyDescent="0.25">
      <c r="A50" t="s">
        <v>75</v>
      </c>
      <c r="B50" t="s">
        <v>76</v>
      </c>
      <c r="C50" s="14" t="s">
        <v>26</v>
      </c>
      <c r="D50" s="22">
        <f>E46-D46</f>
        <v>-14</v>
      </c>
      <c r="E50" s="1"/>
      <c r="F50" s="1"/>
      <c r="G50" s="1"/>
      <c r="H50" s="1"/>
    </row>
    <row r="51" spans="1:8" x14ac:dyDescent="0.25">
      <c r="C51" s="1" t="s">
        <v>27</v>
      </c>
      <c r="D51" s="25">
        <f>$D$7/((1+D45)^(D44/360))</f>
        <v>9999178.4165426847</v>
      </c>
      <c r="E51" s="25">
        <f t="shared" ref="E51:G51" si="2">$D$7/((1+E45)^(E44/360))</f>
        <v>9999164.6673074756</v>
      </c>
      <c r="F51" s="25">
        <f t="shared" si="2"/>
        <v>9999164.6673074756</v>
      </c>
      <c r="G51" s="25">
        <f t="shared" si="2"/>
        <v>10000000</v>
      </c>
      <c r="H51" s="1"/>
    </row>
  </sheetData>
  <mergeCells count="1">
    <mergeCell ref="C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1Y zero coupon bond</vt:lpstr>
      <vt:lpstr>Clean PnL</vt:lpstr>
      <vt:lpstr>1D zero coupon 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CHOUKRI ABDELILAH</dc:creator>
  <cp:lastModifiedBy>CHOUKRI ABDELILAH</cp:lastModifiedBy>
  <dcterms:created xsi:type="dcterms:W3CDTF">2025-04-16T16:02:30Z</dcterms:created>
  <dcterms:modified xsi:type="dcterms:W3CDTF">2025-04-17T19:59:10Z</dcterms:modified>
</cp:coreProperties>
</file>