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elincoln-my.sharepoint.com/personal/rpuente2_unl_edu/Documents/Desktop/OneDrive_1_10-23-2024/"/>
    </mc:Choice>
  </mc:AlternateContent>
  <xr:revisionPtr revIDLastSave="27" documentId="8_{A2577C04-45E9-4ABF-AC2B-5C5FF058F653}" xr6:coauthVersionLast="47" xr6:coauthVersionMax="47" xr10:uidLastSave="{0B8B5879-38FA-48F7-8505-B58E29D74AF2}"/>
  <bookViews>
    <workbookView xWindow="-110" yWindow="-110" windowWidth="29020" windowHeight="18700" xr2:uid="{4217847C-76C1-473C-94CF-C094A9AE0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<sst xmlns="http://schemas.openxmlformats.org/spreadsheetml/2006/main" count="35" uniqueCount="26">
  <si>
    <t>Height mm</t>
  </si>
  <si>
    <t>Position mm</t>
  </si>
  <si>
    <t>Counts/s</t>
  </si>
  <si>
    <t>NA</t>
  </si>
  <si>
    <t>left corner (smallest gap)</t>
  </si>
  <si>
    <t>right corner (biggest gap)</t>
  </si>
  <si>
    <t>left side of the wire</t>
  </si>
  <si>
    <t>BG 20</t>
  </si>
  <si>
    <t>halfway point according to optical microscope</t>
  </si>
  <si>
    <t>NewAuChannel_cutoff_1</t>
  </si>
  <si>
    <t>NewAuChannel_cutoff_2</t>
  </si>
  <si>
    <t>NewAuChannel_cutoff_3</t>
  </si>
  <si>
    <t>halfway point according to math</t>
  </si>
  <si>
    <t>NewAuChannel_count_4</t>
  </si>
  <si>
    <t>20 passes</t>
  </si>
  <si>
    <t>NewAuChannel_count_5</t>
  </si>
  <si>
    <t>NewAuChannel_count_6</t>
  </si>
  <si>
    <t>NewAuChannel_count_7</t>
  </si>
  <si>
    <t>NewAuChannel_count_8</t>
  </si>
  <si>
    <t>NewAuChannel_count_3b</t>
  </si>
  <si>
    <t>NewAuChannel_count_2b</t>
  </si>
  <si>
    <t>10 passes</t>
  </si>
  <si>
    <t>NewAuChannel_count_1b</t>
  </si>
  <si>
    <t>Gap height um</t>
  </si>
  <si>
    <t>Average Counts/s</t>
  </si>
  <si>
    <t>Fig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</si>
</sst>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14FB-7C74-45CE-A28B-6AE571F03501}">
  <dimension ref="A1:P18"/>
  <sheetViews>
    <sheetView tabSelected="1" workbookViewId="0">
      <selection activeCell="E18" sqref="E18"/>
    </sheetView>
  </sheetViews>
  <sheetFormatPr defaultRowHeight="14.5" x14ac:dyDescent="0.35"/>
  <cols>
    <col min="1" max="1" width="10.81640625" bestFit="1" customWidth="1"/>
    <col min="2" max="2" width="9.54296875" bestFit="1" customWidth="1"/>
    <col min="3" max="3" width="12.36328125" bestFit="1" customWidth="1"/>
    <col min="12" max="13" width="21.7265625" bestFit="1" customWidth="1"/>
  </cols>
  <sheetData>
    <row r="1" spans="1:16" x14ac:dyDescent="0.35">
      <c r="B1" t="s">
        <v>1</v>
      </c>
      <c r="C1" t="s">
        <v>0</v>
      </c>
      <c r="D1" t="s">
        <v>23</v>
      </c>
      <c r="E1" t="s">
        <v>2</v>
      </c>
      <c r="J1" t="s">
        <v>24</v>
      </c>
    </row>
    <row r="2" spans="1:16" x14ac:dyDescent="0.35">
      <c r="B2" s="1" t="s">
        <v>3</v>
      </c>
      <c r="C2" s="1" t="s">
        <v>3</v>
      </c>
      <c r="D2" t="s">
        <v>3</v>
      </c>
      <c r="E2" s="1">
        <v>4268</v>
      </c>
      <c r="F2" s="1">
        <v>4188</v>
      </c>
      <c r="G2" s="1">
        <v>4114</v>
      </c>
      <c r="H2" s="1">
        <v>4195</v>
      </c>
      <c r="I2" s="1">
        <v>4030</v>
      </c>
      <c r="J2">
        <f>AVERAGE(E2:I2)</f>
        <v>4159</v>
      </c>
    </row>
    <row r="3" spans="1:16" x14ac:dyDescent="0.35">
      <c r="B3" t="s">
        <v>3</v>
      </c>
      <c r="C3" t="s">
        <v>3</v>
      </c>
      <c r="D3" t="s">
        <v>3</v>
      </c>
      <c r="E3">
        <v>3037</v>
      </c>
      <c r="F3">
        <v>3028</v>
      </c>
      <c r="G3">
        <v>2986</v>
      </c>
      <c r="H3">
        <v>3018</v>
      </c>
      <c r="I3">
        <v>3058</v>
      </c>
      <c r="J3">
        <f t="shared" ref="J3:J18" si="0">AVERAGE(E3:I3)</f>
        <v>3025.4</v>
      </c>
    </row>
    <row r="4" spans="1:16" x14ac:dyDescent="0.35">
      <c r="B4">
        <v>9.2100000000000009</v>
      </c>
      <c r="C4" t="s">
        <v>3</v>
      </c>
      <c r="D4" t="s">
        <v>3</v>
      </c>
      <c r="E4">
        <v>2371</v>
      </c>
      <c r="F4">
        <v>2235</v>
      </c>
      <c r="G4">
        <v>2294</v>
      </c>
      <c r="H4">
        <v>2336</v>
      </c>
      <c r="I4">
        <v>2362</v>
      </c>
      <c r="J4">
        <f t="shared" si="0"/>
        <v>2319.6</v>
      </c>
      <c r="K4" t="s">
        <v>4</v>
      </c>
    </row>
    <row r="5" spans="1:16" x14ac:dyDescent="0.35">
      <c r="B5">
        <v>20.99</v>
      </c>
      <c r="C5" t="s">
        <v>3</v>
      </c>
      <c r="D5" t="s">
        <v>3</v>
      </c>
      <c r="E5">
        <v>2439</v>
      </c>
      <c r="F5">
        <v>2476</v>
      </c>
      <c r="G5">
        <v>2466</v>
      </c>
      <c r="H5">
        <v>2563</v>
      </c>
      <c r="I5">
        <v>2516</v>
      </c>
      <c r="J5">
        <f t="shared" si="0"/>
        <v>2492</v>
      </c>
      <c r="K5" t="s">
        <v>5</v>
      </c>
    </row>
    <row r="6" spans="1:16" x14ac:dyDescent="0.35">
      <c r="B6">
        <v>20.77</v>
      </c>
      <c r="C6">
        <v>13.36</v>
      </c>
      <c r="D6">
        <v>25</v>
      </c>
      <c r="E6">
        <v>412</v>
      </c>
      <c r="F6">
        <v>378</v>
      </c>
      <c r="G6">
        <v>380</v>
      </c>
      <c r="H6">
        <v>373</v>
      </c>
      <c r="I6">
        <v>384</v>
      </c>
      <c r="J6">
        <f t="shared" si="0"/>
        <v>385.4</v>
      </c>
      <c r="K6" t="s">
        <v>6</v>
      </c>
      <c r="L6" t="s">
        <v>7</v>
      </c>
    </row>
    <row r="7" spans="1:16" x14ac:dyDescent="0.35">
      <c r="A7" t="s">
        <v>25</v>
      </c>
      <c r="B7">
        <v>20</v>
      </c>
      <c r="C7">
        <v>13.3</v>
      </c>
      <c r="D7">
        <f>(D$6/(B$5-B$4))*(B7-B$4)</f>
        <v>22.898981324278438</v>
      </c>
      <c r="E7">
        <v>632</v>
      </c>
      <c r="F7">
        <v>705</v>
      </c>
      <c r="G7">
        <v>704</v>
      </c>
      <c r="H7">
        <v>698</v>
      </c>
      <c r="I7">
        <v>699</v>
      </c>
      <c r="J7">
        <f t="shared" si="0"/>
        <v>687.6</v>
      </c>
    </row>
    <row r="8" spans="1:16" x14ac:dyDescent="0.35">
      <c r="A8">
        <v>1</v>
      </c>
      <c r="B8">
        <v>19</v>
      </c>
      <c r="C8">
        <v>13.33</v>
      </c>
      <c r="D8">
        <f>(D$6/(B$5-B$4))*(B8-B$4)</f>
        <v>20.776740237691001</v>
      </c>
      <c r="E8">
        <v>737</v>
      </c>
      <c r="F8">
        <v>737</v>
      </c>
      <c r="G8">
        <v>735</v>
      </c>
      <c r="H8">
        <v>741</v>
      </c>
      <c r="I8">
        <v>718</v>
      </c>
      <c r="J8">
        <f t="shared" si="0"/>
        <v>733.6</v>
      </c>
      <c r="N8" s="1" t="s">
        <v>9</v>
      </c>
      <c r="P8" s="1" t="s">
        <v>21</v>
      </c>
    </row>
    <row r="9" spans="1:16" x14ac:dyDescent="0.35">
      <c r="A9">
        <v>2</v>
      </c>
      <c r="B9">
        <v>19</v>
      </c>
      <c r="C9">
        <v>13.37</v>
      </c>
      <c r="D9">
        <f>(D$6/(B$5-B$4))*(B9-B$4)</f>
        <v>20.776740237691001</v>
      </c>
      <c r="E9">
        <v>705</v>
      </c>
      <c r="F9">
        <v>749</v>
      </c>
      <c r="G9">
        <v>803</v>
      </c>
      <c r="H9">
        <v>784</v>
      </c>
      <c r="I9">
        <v>738</v>
      </c>
      <c r="J9">
        <f t="shared" si="0"/>
        <v>755.8</v>
      </c>
      <c r="N9" t="s">
        <v>22</v>
      </c>
    </row>
    <row r="10" spans="1:16" x14ac:dyDescent="0.35">
      <c r="A10">
        <v>3</v>
      </c>
      <c r="B10">
        <v>17.5</v>
      </c>
      <c r="C10">
        <v>13.28</v>
      </c>
      <c r="D10">
        <f>(D$6/(B$5-B$4))*(B10-B$4)</f>
        <v>17.593378607809846</v>
      </c>
      <c r="E10">
        <v>510</v>
      </c>
      <c r="F10">
        <v>488</v>
      </c>
      <c r="G10">
        <v>504</v>
      </c>
      <c r="H10">
        <v>470</v>
      </c>
      <c r="I10">
        <v>549</v>
      </c>
      <c r="J10">
        <f t="shared" si="0"/>
        <v>504.2</v>
      </c>
      <c r="K10" t="s">
        <v>8</v>
      </c>
      <c r="N10" s="1" t="s">
        <v>10</v>
      </c>
    </row>
    <row r="11" spans="1:16" x14ac:dyDescent="0.35">
      <c r="A11">
        <v>4</v>
      </c>
      <c r="B11">
        <v>17.5</v>
      </c>
      <c r="C11">
        <v>3.3</v>
      </c>
      <c r="D11">
        <f>(D$6/(B$5-B$4))*(B11-B$4)</f>
        <v>17.593378607809846</v>
      </c>
      <c r="E11">
        <v>699</v>
      </c>
      <c r="F11">
        <v>711</v>
      </c>
      <c r="G11">
        <v>691</v>
      </c>
      <c r="H11">
        <v>732</v>
      </c>
      <c r="I11">
        <v>684</v>
      </c>
      <c r="J11">
        <f t="shared" si="0"/>
        <v>703.4</v>
      </c>
      <c r="N11" t="s">
        <v>20</v>
      </c>
    </row>
    <row r="12" spans="1:16" x14ac:dyDescent="0.35">
      <c r="A12">
        <v>5</v>
      </c>
      <c r="B12">
        <v>15</v>
      </c>
      <c r="C12">
        <v>13.18</v>
      </c>
      <c r="D12">
        <f>(D$6/(B$5-B$4))*(B12-B$4)</f>
        <v>12.287775891341257</v>
      </c>
      <c r="E12">
        <v>533</v>
      </c>
      <c r="F12">
        <v>555</v>
      </c>
      <c r="G12">
        <v>526</v>
      </c>
      <c r="H12">
        <v>549</v>
      </c>
      <c r="I12">
        <v>572</v>
      </c>
      <c r="J12">
        <f t="shared" si="0"/>
        <v>547</v>
      </c>
      <c r="K12" t="s">
        <v>12</v>
      </c>
      <c r="N12" s="1" t="s">
        <v>11</v>
      </c>
    </row>
    <row r="13" spans="1:16" x14ac:dyDescent="0.35">
      <c r="A13">
        <v>6</v>
      </c>
      <c r="B13">
        <v>15</v>
      </c>
      <c r="C13">
        <v>13.22</v>
      </c>
      <c r="D13">
        <f>(D$6/(B$5-B$4))*(B13-B$4)</f>
        <v>12.287775891341257</v>
      </c>
      <c r="E13">
        <v>481</v>
      </c>
      <c r="F13">
        <v>497</v>
      </c>
      <c r="G13">
        <v>487</v>
      </c>
      <c r="H13">
        <v>483</v>
      </c>
      <c r="I13">
        <v>491</v>
      </c>
      <c r="J13">
        <f t="shared" si="0"/>
        <v>487.8</v>
      </c>
      <c r="N13" t="s">
        <v>19</v>
      </c>
    </row>
    <row r="14" spans="1:16" x14ac:dyDescent="0.35">
      <c r="A14">
        <v>7</v>
      </c>
      <c r="B14">
        <v>12</v>
      </c>
      <c r="C14">
        <v>13.11</v>
      </c>
      <c r="D14">
        <f>(D$6/(B$5-B$4))*(B14-B$4)</f>
        <v>5.921052631578946</v>
      </c>
      <c r="E14">
        <v>192</v>
      </c>
      <c r="F14">
        <v>200</v>
      </c>
      <c r="G14">
        <v>206</v>
      </c>
      <c r="H14">
        <v>192</v>
      </c>
      <c r="I14">
        <v>204</v>
      </c>
      <c r="J14">
        <f t="shared" si="0"/>
        <v>198.8</v>
      </c>
      <c r="N14" t="s">
        <v>13</v>
      </c>
      <c r="P14" t="s">
        <v>14</v>
      </c>
    </row>
    <row r="15" spans="1:16" x14ac:dyDescent="0.35">
      <c r="A15">
        <v>8</v>
      </c>
      <c r="B15">
        <v>11.5</v>
      </c>
      <c r="C15">
        <v>13.1</v>
      </c>
      <c r="D15">
        <f>(D$6/(B$5-B$4))*(B15-B$4)</f>
        <v>4.8599320882852277</v>
      </c>
      <c r="E15">
        <v>117</v>
      </c>
      <c r="F15">
        <v>119</v>
      </c>
      <c r="G15">
        <v>118</v>
      </c>
      <c r="H15">
        <v>107</v>
      </c>
      <c r="I15">
        <v>105</v>
      </c>
      <c r="J15">
        <f t="shared" si="0"/>
        <v>113.2</v>
      </c>
      <c r="N15" t="s">
        <v>15</v>
      </c>
    </row>
    <row r="16" spans="1:16" x14ac:dyDescent="0.35">
      <c r="A16">
        <v>9</v>
      </c>
      <c r="B16">
        <v>11</v>
      </c>
      <c r="C16">
        <v>13.08</v>
      </c>
      <c r="D16">
        <f>(D$6/(B$5-B$4))*(B16-B$4)</f>
        <v>3.7988115449915099</v>
      </c>
      <c r="E16">
        <v>143</v>
      </c>
      <c r="F16">
        <v>177</v>
      </c>
      <c r="G16">
        <v>179</v>
      </c>
      <c r="H16">
        <v>155</v>
      </c>
      <c r="I16">
        <v>166</v>
      </c>
      <c r="J16">
        <f t="shared" si="0"/>
        <v>164</v>
      </c>
      <c r="N16" t="s">
        <v>16</v>
      </c>
    </row>
    <row r="17" spans="1:14" x14ac:dyDescent="0.35">
      <c r="A17">
        <v>10</v>
      </c>
      <c r="B17">
        <v>10.5</v>
      </c>
      <c r="C17">
        <v>13.1</v>
      </c>
      <c r="D17">
        <f>(D$6/(B$5-B$4))*(B17-B$4)</f>
        <v>2.7376910016977916</v>
      </c>
      <c r="E17">
        <v>104</v>
      </c>
      <c r="F17">
        <v>97</v>
      </c>
      <c r="G17">
        <v>95</v>
      </c>
      <c r="H17">
        <v>112</v>
      </c>
      <c r="I17">
        <v>122</v>
      </c>
      <c r="J17">
        <f t="shared" si="0"/>
        <v>106</v>
      </c>
      <c r="N17" t="s">
        <v>17</v>
      </c>
    </row>
    <row r="18" spans="1:14" x14ac:dyDescent="0.35">
      <c r="A18">
        <v>11</v>
      </c>
      <c r="B18">
        <v>9.9600000000000009</v>
      </c>
      <c r="C18">
        <v>13.02</v>
      </c>
      <c r="D18">
        <f>(D$6/(B$5-B$4))*(B18-B$4)</f>
        <v>1.5916808149405774</v>
      </c>
      <c r="E18">
        <v>33</v>
      </c>
      <c r="F18">
        <v>23</v>
      </c>
      <c r="G18">
        <v>28</v>
      </c>
      <c r="H18">
        <v>23</v>
      </c>
      <c r="I18">
        <v>26</v>
      </c>
      <c r="J18">
        <f t="shared" si="0"/>
        <v>26.6</v>
      </c>
      <c r="N1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Nebraska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Puente</dc:creator>
  <cp:lastModifiedBy>Raul Puente</cp:lastModifiedBy>
  <dcterms:created xsi:type="dcterms:W3CDTF">2024-10-18T19:50:18Z</dcterms:created>
  <dcterms:modified xsi:type="dcterms:W3CDTF">2024-10-24T17:15:24Z</dcterms:modified>
</cp:coreProperties>
</file>