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44" i="1" l="1"/>
  <c r="AC45" i="1"/>
  <c r="AC46" i="1"/>
  <c r="AC47" i="1"/>
  <c r="AC43" i="1"/>
  <c r="AC33" i="1"/>
  <c r="AC34" i="1"/>
  <c r="AC35" i="1"/>
  <c r="AC36" i="1"/>
  <c r="AC32" i="1"/>
  <c r="AC21" i="1"/>
  <c r="AC22" i="1"/>
  <c r="AC23" i="1"/>
  <c r="AC24" i="1"/>
  <c r="AC20" i="1"/>
  <c r="AC10" i="1"/>
  <c r="AC11" i="1"/>
  <c r="AC12" i="1"/>
  <c r="AC13" i="1"/>
  <c r="AC9" i="1"/>
  <c r="AC51" i="1" s="1"/>
  <c r="X7" i="1"/>
  <c r="Z7" i="1" s="1"/>
  <c r="AB7" i="1" s="1"/>
  <c r="Y9" i="1"/>
  <c r="Y51" i="1" s="1"/>
  <c r="AA9" i="1"/>
  <c r="AA50" i="1" s="1"/>
  <c r="Y10" i="1"/>
  <c r="AA10" i="1"/>
  <c r="Y11" i="1"/>
  <c r="AA11" i="1"/>
  <c r="Y12" i="1"/>
  <c r="AA12" i="1"/>
  <c r="AA51" i="1" s="1"/>
  <c r="Y13" i="1"/>
  <c r="AA13" i="1"/>
  <c r="Y20" i="1"/>
  <c r="AA20" i="1"/>
  <c r="Y21" i="1"/>
  <c r="AA21" i="1"/>
  <c r="Y22" i="1"/>
  <c r="AA22" i="1"/>
  <c r="Y23" i="1"/>
  <c r="AA23" i="1"/>
  <c r="X24" i="1"/>
  <c r="Z24" i="1" s="1"/>
  <c r="AB24" i="1" s="1"/>
  <c r="Y24" i="1"/>
  <c r="AA24" i="1"/>
  <c r="Y32" i="1"/>
  <c r="AA32" i="1"/>
  <c r="Y33" i="1"/>
  <c r="AA33" i="1"/>
  <c r="Y34" i="1"/>
  <c r="AA34" i="1"/>
  <c r="X35" i="1"/>
  <c r="Z35" i="1" s="1"/>
  <c r="AB35" i="1" s="1"/>
  <c r="Y35" i="1"/>
  <c r="AA35" i="1"/>
  <c r="Y36" i="1"/>
  <c r="AA36" i="1"/>
  <c r="Y43" i="1"/>
  <c r="AA43" i="1"/>
  <c r="Y44" i="1"/>
  <c r="AA44" i="1"/>
  <c r="X45" i="1"/>
  <c r="Y45" i="1"/>
  <c r="Z45" i="1"/>
  <c r="AB45" i="1" s="1"/>
  <c r="AA45" i="1"/>
  <c r="Y46" i="1"/>
  <c r="AA46" i="1"/>
  <c r="Y47" i="1"/>
  <c r="AA47" i="1"/>
  <c r="R32" i="1"/>
  <c r="S32" i="1"/>
  <c r="T32" i="1"/>
  <c r="V32" i="1" s="1"/>
  <c r="X32" i="1" s="1"/>
  <c r="Z32" i="1" s="1"/>
  <c r="AB32" i="1" s="1"/>
  <c r="U32" i="1"/>
  <c r="W32" i="1"/>
  <c r="R33" i="1"/>
  <c r="T33" i="1" s="1"/>
  <c r="V33" i="1" s="1"/>
  <c r="X33" i="1" s="1"/>
  <c r="Z33" i="1" s="1"/>
  <c r="AB33" i="1" s="1"/>
  <c r="S33" i="1"/>
  <c r="U33" i="1"/>
  <c r="W33" i="1"/>
  <c r="R34" i="1"/>
  <c r="S34" i="1"/>
  <c r="T34" i="1"/>
  <c r="V34" i="1" s="1"/>
  <c r="X34" i="1" s="1"/>
  <c r="Z34" i="1" s="1"/>
  <c r="AB34" i="1" s="1"/>
  <c r="U34" i="1"/>
  <c r="W34" i="1"/>
  <c r="R35" i="1"/>
  <c r="T35" i="1" s="1"/>
  <c r="V35" i="1" s="1"/>
  <c r="S35" i="1"/>
  <c r="U35" i="1"/>
  <c r="W35" i="1"/>
  <c r="R36" i="1"/>
  <c r="T36" i="1" s="1"/>
  <c r="V36" i="1" s="1"/>
  <c r="X36" i="1" s="1"/>
  <c r="Z36" i="1" s="1"/>
  <c r="AB36" i="1" s="1"/>
  <c r="S36" i="1"/>
  <c r="U36" i="1"/>
  <c r="W36" i="1"/>
  <c r="R43" i="1"/>
  <c r="T43" i="1" s="1"/>
  <c r="V43" i="1" s="1"/>
  <c r="X43" i="1" s="1"/>
  <c r="Z43" i="1" s="1"/>
  <c r="AB43" i="1" s="1"/>
  <c r="S43" i="1"/>
  <c r="U43" i="1"/>
  <c r="W43" i="1"/>
  <c r="R44" i="1"/>
  <c r="T44" i="1" s="1"/>
  <c r="V44" i="1" s="1"/>
  <c r="X44" i="1" s="1"/>
  <c r="Z44" i="1" s="1"/>
  <c r="AB44" i="1" s="1"/>
  <c r="S44" i="1"/>
  <c r="U44" i="1"/>
  <c r="W44" i="1"/>
  <c r="R45" i="1"/>
  <c r="T45" i="1" s="1"/>
  <c r="V45" i="1" s="1"/>
  <c r="S45" i="1"/>
  <c r="U45" i="1"/>
  <c r="W45" i="1"/>
  <c r="R46" i="1"/>
  <c r="S46" i="1"/>
  <c r="T46" i="1"/>
  <c r="V46" i="1" s="1"/>
  <c r="X46" i="1" s="1"/>
  <c r="Z46" i="1" s="1"/>
  <c r="AB46" i="1" s="1"/>
  <c r="U46" i="1"/>
  <c r="W46" i="1"/>
  <c r="R47" i="1"/>
  <c r="T47" i="1" s="1"/>
  <c r="V47" i="1" s="1"/>
  <c r="X47" i="1" s="1"/>
  <c r="Z47" i="1" s="1"/>
  <c r="AB47" i="1" s="1"/>
  <c r="S47" i="1"/>
  <c r="U47" i="1"/>
  <c r="W47" i="1"/>
  <c r="R18" i="1"/>
  <c r="T18" i="1" s="1"/>
  <c r="V18" i="1" s="1"/>
  <c r="R20" i="1"/>
  <c r="T20" i="1" s="1"/>
  <c r="V20" i="1" s="1"/>
  <c r="X20" i="1" s="1"/>
  <c r="Z20" i="1" s="1"/>
  <c r="AB20" i="1" s="1"/>
  <c r="S20" i="1"/>
  <c r="U20" i="1"/>
  <c r="W20" i="1"/>
  <c r="R21" i="1"/>
  <c r="T21" i="1" s="1"/>
  <c r="V21" i="1" s="1"/>
  <c r="X21" i="1" s="1"/>
  <c r="Z21" i="1" s="1"/>
  <c r="AB21" i="1" s="1"/>
  <c r="S21" i="1"/>
  <c r="U21" i="1"/>
  <c r="W21" i="1"/>
  <c r="R22" i="1"/>
  <c r="T22" i="1" s="1"/>
  <c r="V22" i="1" s="1"/>
  <c r="X22" i="1" s="1"/>
  <c r="Z22" i="1" s="1"/>
  <c r="AB22" i="1" s="1"/>
  <c r="S22" i="1"/>
  <c r="U22" i="1"/>
  <c r="W22" i="1"/>
  <c r="R23" i="1"/>
  <c r="T23" i="1" s="1"/>
  <c r="V23" i="1" s="1"/>
  <c r="X23" i="1" s="1"/>
  <c r="Z23" i="1" s="1"/>
  <c r="AB23" i="1" s="1"/>
  <c r="S23" i="1"/>
  <c r="U23" i="1"/>
  <c r="W23" i="1"/>
  <c r="R24" i="1"/>
  <c r="T24" i="1" s="1"/>
  <c r="V24" i="1" s="1"/>
  <c r="S24" i="1"/>
  <c r="U24" i="1"/>
  <c r="W24" i="1"/>
  <c r="W10" i="1"/>
  <c r="W51" i="1" s="1"/>
  <c r="V11" i="1"/>
  <c r="X11" i="1" s="1"/>
  <c r="Z11" i="1" s="1"/>
  <c r="AB11" i="1" s="1"/>
  <c r="W11" i="1"/>
  <c r="W50" i="1" s="1"/>
  <c r="W12" i="1"/>
  <c r="W13" i="1"/>
  <c r="W9" i="1"/>
  <c r="R10" i="1"/>
  <c r="T10" i="1" s="1"/>
  <c r="V10" i="1" s="1"/>
  <c r="X10" i="1" s="1"/>
  <c r="Z10" i="1" s="1"/>
  <c r="AB10" i="1" s="1"/>
  <c r="S10" i="1"/>
  <c r="S51" i="1" s="1"/>
  <c r="U10" i="1"/>
  <c r="R11" i="1"/>
  <c r="T11" i="1" s="1"/>
  <c r="S11" i="1"/>
  <c r="U11" i="1"/>
  <c r="R12" i="1"/>
  <c r="T12" i="1" s="1"/>
  <c r="V12" i="1" s="1"/>
  <c r="X12" i="1" s="1"/>
  <c r="Z12" i="1" s="1"/>
  <c r="AB12" i="1" s="1"/>
  <c r="S12" i="1"/>
  <c r="U12" i="1"/>
  <c r="R13" i="1"/>
  <c r="T13" i="1" s="1"/>
  <c r="V13" i="1" s="1"/>
  <c r="X13" i="1" s="1"/>
  <c r="Z13" i="1" s="1"/>
  <c r="AB13" i="1" s="1"/>
  <c r="S13" i="1"/>
  <c r="U13" i="1"/>
  <c r="U9" i="1"/>
  <c r="U51" i="1" s="1"/>
  <c r="T9" i="1"/>
  <c r="V9" i="1" s="1"/>
  <c r="X9" i="1" s="1"/>
  <c r="Z9" i="1" s="1"/>
  <c r="AB9" i="1" s="1"/>
  <c r="S9" i="1"/>
  <c r="R9" i="1"/>
  <c r="S50" i="1" l="1"/>
  <c r="Y50" i="1"/>
  <c r="AC50" i="1"/>
  <c r="U50" i="1"/>
</calcChain>
</file>

<file path=xl/sharedStrings.xml><?xml version="1.0" encoding="utf-8"?>
<sst xmlns="http://schemas.openxmlformats.org/spreadsheetml/2006/main" count="140" uniqueCount="55">
  <si>
    <t># readers</t>
  </si>
  <si>
    <t xml:space="preserve">3000 items, 15 assessors, two up to 6 reads, 100 sims </t>
  </si>
  <si>
    <t>Weights are 111</t>
  </si>
  <si>
    <t>&lt;dv&gt;_us =mean absolute error, calibrated with sigma</t>
  </si>
  <si>
    <t xml:space="preserve">(dv)_{us,max}= max absolute error, calibrated with sigma </t>
  </si>
  <si>
    <t xml:space="preserve">&lt;dv&gt;_Fisher = mean absolute error, Fisher method </t>
  </si>
  <si>
    <t xml:space="preserve">(dv)_{Fisher,max} = max absolute error, Fisher method </t>
  </si>
  <si>
    <t>&lt;dv&gt;_arith = mean absolute error, arithmetic mean</t>
  </si>
  <si>
    <t>(dv)_{arith,max} = max absolute error, arithmetic mean</t>
  </si>
  <si>
    <t>&lt;db&gt; = mean absolute error in bias</t>
  </si>
  <si>
    <t>(db)_max = max absolute error in bias</t>
  </si>
  <si>
    <t>111_1_dv_us_mean_vs_r.txt</t>
  </si>
  <si>
    <t>111_2_dv_us_max_vs_r.txt</t>
  </si>
  <si>
    <t>111_3_dv_Fisher_mean_vs_r.txt</t>
  </si>
  <si>
    <t>111_4_dv_Fisher_max_vs_r.txt</t>
  </si>
  <si>
    <t>111_5_dv_arith_mean_vs_r.txt</t>
  </si>
  <si>
    <t>111_6_dv_arith_max_vs_r.txt</t>
  </si>
  <si>
    <t>111_7_db_mean_vs_r.txt</t>
  </si>
  <si>
    <t>111_8_db_max_vs_r.txt</t>
  </si>
  <si>
    <t>Weights are 112</t>
  </si>
  <si>
    <t>112_1_dv_us_mean_vs_r.txt</t>
  </si>
  <si>
    <t>112_2_dv_us_max_vs_r.txt</t>
  </si>
  <si>
    <t>112_3_dv_Fisher_mean_vs_r.txt</t>
  </si>
  <si>
    <t>112_4_dv_Fisher_max_vs_r.txt</t>
  </si>
  <si>
    <t>112_5_dv_arith_mean_vs_r.txt</t>
  </si>
  <si>
    <t>112_6_dv_arith_max_vs_r.txt</t>
  </si>
  <si>
    <t>112_7_db_mean_vs_r.txt</t>
  </si>
  <si>
    <t>112_8_db_max_vs_r.txt</t>
  </si>
  <si>
    <t>Weights are 121</t>
  </si>
  <si>
    <t>121_1_dv_us_mean_vs_r.txt</t>
  </si>
  <si>
    <t>121_2_dv_us_max_vs_r.txt</t>
  </si>
  <si>
    <t>121_3_dv_Fisher_mean_vs_r.txt</t>
  </si>
  <si>
    <t>121_4_dv_Fisher_max_vs_r.txt</t>
  </si>
  <si>
    <t>121_5_dv_arith_mean_vs_r.txt</t>
  </si>
  <si>
    <t>121_6_dv_arith_max_vs_r.txt</t>
  </si>
  <si>
    <t>121_7_db_mean_vs_r.txt</t>
  </si>
  <si>
    <t>121_8_db_max_vs_r.txt</t>
  </si>
  <si>
    <t>Weights are 211</t>
  </si>
  <si>
    <t>211_1_dv_us_mean_vs_r.txt</t>
  </si>
  <si>
    <t>211_2_dv_us_max_vs_r.txt</t>
  </si>
  <si>
    <t>211_3_dv_Fisher_mean_vs_r.txt</t>
  </si>
  <si>
    <t>211_4_dv_Fisher_max_vs_r.txt</t>
  </si>
  <si>
    <t>211_5_dv_arith_mean_vs_r.txt</t>
  </si>
  <si>
    <t>211_6_dv_arith_max_vs_r.txt</t>
  </si>
  <si>
    <t>211_7_db_mean_vs_r.txt</t>
  </si>
  <si>
    <t>211_8_db_max_vs_r.txt</t>
  </si>
  <si>
    <t>Fisher/arith</t>
  </si>
  <si>
    <t>us/arith</t>
  </si>
  <si>
    <t>us/Fisher</t>
  </si>
  <si>
    <t>Fisher/arith for max</t>
  </si>
  <si>
    <t>us/arith for max</t>
  </si>
  <si>
    <t>us/Fisher for max</t>
  </si>
  <si>
    <t>f</t>
  </si>
  <si>
    <t>MIN=</t>
  </si>
  <si>
    <t>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</si>
</sst>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54"/>
  <sheetViews>
    <sheetView tabSelected="1" workbookViewId="0">
      <selection activeCell="E47" sqref="E47"/>
    </sheetView>
  </sheetViews>
  <sheetFormatPr defaultRowHeight="15" x14ac:dyDescent="0.25"/>
  <cols>
    <col min="2" max="2" width="8.42578125" customWidth="1"/>
    <col min="3" max="3" width="16.5703125" customWidth="1"/>
    <col min="4" max="4" width="10" customWidth="1"/>
    <col min="5" max="5" width="19.140625" customWidth="1"/>
    <col min="6" max="6" width="9.5703125" customWidth="1"/>
    <col min="7" max="7" width="23.42578125" customWidth="1"/>
    <col min="8" max="8" width="16.42578125" customWidth="1"/>
    <col min="9" max="9" width="19.140625" customWidth="1"/>
    <col min="10" max="10" width="15" customWidth="1"/>
    <col min="11" max="11" width="14" customWidth="1"/>
    <col min="12" max="12" width="15" customWidth="1"/>
    <col min="13" max="14" width="13.140625" customWidth="1"/>
    <col min="15" max="16" width="12.7109375" customWidth="1"/>
    <col min="17" max="17" width="12.5703125" customWidth="1"/>
    <col min="25" max="25" width="13" customWidth="1"/>
  </cols>
  <sheetData>
    <row r="5" spans="2:29" x14ac:dyDescent="0.25">
      <c r="B5" t="s">
        <v>1</v>
      </c>
    </row>
    <row r="6" spans="2:29" x14ac:dyDescent="0.25">
      <c r="B6" t="s">
        <v>2</v>
      </c>
    </row>
    <row r="7" spans="2:29" s="1" customFormat="1" ht="94.5" customHeight="1" x14ac:dyDescent="0.25">
      <c r="B7" s="1" t="s">
        <v>0</v>
      </c>
      <c r="C7" s="1" t="s">
        <v>3</v>
      </c>
      <c r="D7" s="1" t="s">
        <v>0</v>
      </c>
      <c r="E7" s="1" t="s">
        <v>4</v>
      </c>
      <c r="F7" s="1" t="s">
        <v>0</v>
      </c>
      <c r="G7" s="1" t="s">
        <v>5</v>
      </c>
      <c r="H7" s="1" t="s">
        <v>0</v>
      </c>
      <c r="I7" s="1" t="s">
        <v>6</v>
      </c>
      <c r="J7" s="1" t="s">
        <v>0</v>
      </c>
      <c r="K7" s="1" t="s">
        <v>7</v>
      </c>
      <c r="L7" s="1" t="s">
        <v>0</v>
      </c>
      <c r="M7" s="1" t="s">
        <v>8</v>
      </c>
      <c r="N7" s="1" t="s">
        <v>0</v>
      </c>
      <c r="O7" s="1" t="s">
        <v>9</v>
      </c>
      <c r="P7" s="1" t="s">
        <v>0</v>
      </c>
      <c r="Q7" s="1" t="s">
        <v>10</v>
      </c>
      <c r="R7" s="1" t="s">
        <v>0</v>
      </c>
      <c r="S7" s="1" t="s">
        <v>46</v>
      </c>
      <c r="T7" s="1" t="s">
        <v>0</v>
      </c>
      <c r="U7" s="1" t="s">
        <v>47</v>
      </c>
      <c r="V7" s="1" t="s">
        <v>0</v>
      </c>
      <c r="W7" s="1" t="s">
        <v>48</v>
      </c>
      <c r="X7">
        <f>V17</f>
        <v>0</v>
      </c>
      <c r="Y7" s="1" t="s">
        <v>49</v>
      </c>
      <c r="Z7">
        <f t="shared" ref="Z7" si="0">X7</f>
        <v>0</v>
      </c>
      <c r="AA7" s="1" t="s">
        <v>50</v>
      </c>
      <c r="AB7">
        <f t="shared" ref="AB7" si="1">Z7</f>
        <v>0</v>
      </c>
      <c r="AC7" s="1" t="s">
        <v>51</v>
      </c>
    </row>
    <row r="8" spans="2:29" s="2" customFormat="1" ht="25.5" customHeight="1" x14ac:dyDescent="0.2">
      <c r="C8" s="2" t="s">
        <v>11</v>
      </c>
      <c r="E8" s="2" t="s">
        <v>12</v>
      </c>
      <c r="G8" s="2" t="s">
        <v>13</v>
      </c>
      <c r="I8" s="2" t="s">
        <v>14</v>
      </c>
      <c r="K8" s="2" t="s">
        <v>15</v>
      </c>
      <c r="M8" s="2" t="s">
        <v>16</v>
      </c>
      <c r="O8" s="2" t="s">
        <v>17</v>
      </c>
      <c r="Q8" s="2" t="s">
        <v>18</v>
      </c>
    </row>
    <row r="9" spans="2:29" x14ac:dyDescent="0.25">
      <c r="B9">
        <v>2</v>
      </c>
      <c r="C9">
        <v>5.8051683199999999</v>
      </c>
      <c r="D9">
        <v>2</v>
      </c>
      <c r="E9">
        <v>33.578833899999999</v>
      </c>
      <c r="F9">
        <v>2</v>
      </c>
      <c r="G9">
        <v>6.4986521499999998</v>
      </c>
      <c r="H9">
        <v>2</v>
      </c>
      <c r="I9">
        <v>34.02007502</v>
      </c>
      <c r="J9">
        <v>2</v>
      </c>
      <c r="K9">
        <v>10.173590000000001</v>
      </c>
      <c r="L9">
        <v>2</v>
      </c>
      <c r="M9">
        <v>45.45</v>
      </c>
      <c r="N9">
        <v>2</v>
      </c>
      <c r="O9">
        <v>4.7766761799999999</v>
      </c>
      <c r="P9">
        <v>2</v>
      </c>
      <c r="Q9">
        <v>5.0612419900000001</v>
      </c>
      <c r="R9">
        <f>P9</f>
        <v>2</v>
      </c>
      <c r="S9">
        <f>G9/K9</f>
        <v>0.63877669043081142</v>
      </c>
      <c r="T9">
        <f>R9</f>
        <v>2</v>
      </c>
      <c r="U9">
        <f>C9/K9</f>
        <v>0.570611585487522</v>
      </c>
      <c r="V9">
        <f>T9</f>
        <v>2</v>
      </c>
      <c r="W9">
        <f>C9/G9</f>
        <v>0.89328805204630013</v>
      </c>
      <c r="X9">
        <f t="shared" ref="X9:X23" si="2">V9</f>
        <v>2</v>
      </c>
      <c r="Y9">
        <f t="shared" ref="Y9:Y23" si="3">I9/M9</f>
        <v>0.74851650209020892</v>
      </c>
      <c r="Z9">
        <f t="shared" ref="Z9:Z23" si="4">X9</f>
        <v>2</v>
      </c>
      <c r="AA9">
        <f t="shared" ref="AA9:AA23" si="5">E9/M9</f>
        <v>0.73880822662266221</v>
      </c>
      <c r="AB9">
        <f t="shared" ref="AB9:AB23" si="6">Z9</f>
        <v>2</v>
      </c>
      <c r="AC9">
        <f>E9/I9</f>
        <v>0.9870299780426528</v>
      </c>
    </row>
    <row r="10" spans="2:29" x14ac:dyDescent="0.25">
      <c r="B10">
        <v>3</v>
      </c>
      <c r="C10">
        <v>4.9822901399999999</v>
      </c>
      <c r="D10">
        <v>3</v>
      </c>
      <c r="E10">
        <v>26.359673579999999</v>
      </c>
      <c r="F10">
        <v>3</v>
      </c>
      <c r="G10">
        <v>5.7104514200000001</v>
      </c>
      <c r="H10">
        <v>3</v>
      </c>
      <c r="I10">
        <v>27.450642460000001</v>
      </c>
      <c r="J10">
        <v>3</v>
      </c>
      <c r="K10">
        <v>8.3362611100000006</v>
      </c>
      <c r="L10">
        <v>3</v>
      </c>
      <c r="M10">
        <v>36.686666670000001</v>
      </c>
      <c r="N10">
        <v>3</v>
      </c>
      <c r="O10">
        <v>4.5370582600000002</v>
      </c>
      <c r="P10">
        <v>3</v>
      </c>
      <c r="Q10">
        <v>4.8481550000000002</v>
      </c>
      <c r="R10">
        <f t="shared" ref="R10:R13" si="7">P10</f>
        <v>3</v>
      </c>
      <c r="S10">
        <f t="shared" ref="S10:S13" si="8">G10/K10</f>
        <v>0.6850135024141536</v>
      </c>
      <c r="T10">
        <f t="shared" ref="T10:T13" si="9">R10</f>
        <v>3</v>
      </c>
      <c r="U10">
        <f t="shared" ref="U10:U13" si="10">C10/K10</f>
        <v>0.59766483730018383</v>
      </c>
      <c r="V10">
        <f t="shared" ref="V10:V13" si="11">T10</f>
        <v>3</v>
      </c>
      <c r="W10">
        <f t="shared" ref="W10:W13" si="12">C10/G10</f>
        <v>0.87248621405836246</v>
      </c>
      <c r="X10">
        <f t="shared" si="2"/>
        <v>3</v>
      </c>
      <c r="Y10">
        <f t="shared" si="3"/>
        <v>0.74824575115861847</v>
      </c>
      <c r="Z10">
        <f t="shared" si="4"/>
        <v>3</v>
      </c>
      <c r="AA10">
        <f t="shared" si="5"/>
        <v>0.71850827487565794</v>
      </c>
      <c r="AB10">
        <f t="shared" si="6"/>
        <v>3</v>
      </c>
      <c r="AC10">
        <f t="shared" ref="AC10:AC13" si="13">E10/I10</f>
        <v>0.96025707297781027</v>
      </c>
    </row>
    <row r="11" spans="2:29" x14ac:dyDescent="0.25">
      <c r="B11">
        <v>4</v>
      </c>
      <c r="C11">
        <v>4.4814712300000004</v>
      </c>
      <c r="D11">
        <v>4</v>
      </c>
      <c r="E11">
        <v>22.271672240000001</v>
      </c>
      <c r="F11">
        <v>4</v>
      </c>
      <c r="G11">
        <v>5.1667109499999997</v>
      </c>
      <c r="H11">
        <v>4</v>
      </c>
      <c r="I11">
        <v>24.17370219</v>
      </c>
      <c r="J11">
        <v>4</v>
      </c>
      <c r="K11">
        <v>7.2683024999999999</v>
      </c>
      <c r="L11">
        <v>4</v>
      </c>
      <c r="M11">
        <v>31.355</v>
      </c>
      <c r="N11">
        <v>4</v>
      </c>
      <c r="O11">
        <v>4.5459095999999999</v>
      </c>
      <c r="P11">
        <v>4</v>
      </c>
      <c r="Q11">
        <v>4.8265504000000004</v>
      </c>
      <c r="R11">
        <f t="shared" si="7"/>
        <v>4</v>
      </c>
      <c r="S11">
        <f t="shared" si="8"/>
        <v>0.71085524439853731</v>
      </c>
      <c r="T11">
        <f t="shared" si="9"/>
        <v>4</v>
      </c>
      <c r="U11">
        <f t="shared" si="10"/>
        <v>0.61657742368317781</v>
      </c>
      <c r="V11">
        <f t="shared" si="11"/>
        <v>4</v>
      </c>
      <c r="W11">
        <f t="shared" si="12"/>
        <v>0.86737409415171574</v>
      </c>
      <c r="X11">
        <f t="shared" si="2"/>
        <v>4</v>
      </c>
      <c r="Y11">
        <f t="shared" si="3"/>
        <v>0.77096801754106203</v>
      </c>
      <c r="Z11">
        <f t="shared" si="4"/>
        <v>4</v>
      </c>
      <c r="AA11">
        <f t="shared" si="5"/>
        <v>0.71030688056131397</v>
      </c>
      <c r="AB11">
        <f t="shared" si="6"/>
        <v>4</v>
      </c>
      <c r="AC11">
        <f t="shared" si="13"/>
        <v>0.92131821865552654</v>
      </c>
    </row>
    <row r="12" spans="2:29" x14ac:dyDescent="0.25">
      <c r="B12">
        <v>5</v>
      </c>
      <c r="C12">
        <v>4.3223155699999998</v>
      </c>
      <c r="D12">
        <v>5</v>
      </c>
      <c r="E12">
        <v>19.984970950000001</v>
      </c>
      <c r="F12">
        <v>5</v>
      </c>
      <c r="G12">
        <v>4.9366663800000001</v>
      </c>
      <c r="H12">
        <v>5</v>
      </c>
      <c r="I12">
        <v>21.48444808</v>
      </c>
      <c r="J12">
        <v>5</v>
      </c>
      <c r="K12">
        <v>6.4117360000000003</v>
      </c>
      <c r="L12">
        <v>5</v>
      </c>
      <c r="M12">
        <v>27.513999999999999</v>
      </c>
      <c r="N12">
        <v>5</v>
      </c>
      <c r="O12">
        <v>4.53169764</v>
      </c>
      <c r="P12">
        <v>5</v>
      </c>
      <c r="Q12">
        <v>4.8189091199999998</v>
      </c>
      <c r="R12">
        <f t="shared" si="7"/>
        <v>5</v>
      </c>
      <c r="S12">
        <f t="shared" si="8"/>
        <v>0.76994224029186475</v>
      </c>
      <c r="T12">
        <f t="shared" si="9"/>
        <v>5</v>
      </c>
      <c r="U12">
        <f t="shared" si="10"/>
        <v>0.67412562993860004</v>
      </c>
      <c r="V12">
        <f t="shared" si="11"/>
        <v>5</v>
      </c>
      <c r="W12">
        <f t="shared" si="12"/>
        <v>0.87555350864118953</v>
      </c>
      <c r="X12">
        <f t="shared" si="2"/>
        <v>5</v>
      </c>
      <c r="Y12">
        <f t="shared" si="3"/>
        <v>0.78085513120593153</v>
      </c>
      <c r="Z12">
        <f t="shared" si="4"/>
        <v>5</v>
      </c>
      <c r="AA12">
        <f t="shared" si="5"/>
        <v>0.72635643490586621</v>
      </c>
      <c r="AB12">
        <f t="shared" si="6"/>
        <v>5</v>
      </c>
      <c r="AC12">
        <f t="shared" si="13"/>
        <v>0.9302063928095099</v>
      </c>
    </row>
    <row r="13" spans="2:29" x14ac:dyDescent="0.25">
      <c r="B13">
        <v>6</v>
      </c>
      <c r="C13">
        <v>4.3547300299999998</v>
      </c>
      <c r="D13">
        <v>6</v>
      </c>
      <c r="E13">
        <v>18.497883689999998</v>
      </c>
      <c r="F13">
        <v>6</v>
      </c>
      <c r="G13">
        <v>4.8690719600000003</v>
      </c>
      <c r="H13">
        <v>6</v>
      </c>
      <c r="I13">
        <v>20.424114549999999</v>
      </c>
      <c r="J13">
        <v>6</v>
      </c>
      <c r="K13">
        <v>6.1494905600000003</v>
      </c>
      <c r="L13">
        <v>6</v>
      </c>
      <c r="M13">
        <v>26.155000000000001</v>
      </c>
      <c r="N13">
        <v>6</v>
      </c>
      <c r="O13">
        <v>5.0873901799999999</v>
      </c>
      <c r="P13">
        <v>6</v>
      </c>
      <c r="Q13">
        <v>5.3661775399999998</v>
      </c>
      <c r="R13">
        <f t="shared" si="7"/>
        <v>6</v>
      </c>
      <c r="S13">
        <f t="shared" si="8"/>
        <v>0.79178460597555578</v>
      </c>
      <c r="T13">
        <f t="shared" si="9"/>
        <v>6</v>
      </c>
      <c r="U13">
        <f t="shared" si="10"/>
        <v>0.70814484346488693</v>
      </c>
      <c r="V13">
        <f t="shared" si="11"/>
        <v>6</v>
      </c>
      <c r="W13">
        <f t="shared" si="12"/>
        <v>0.89436551067115455</v>
      </c>
      <c r="X13">
        <f t="shared" si="2"/>
        <v>6</v>
      </c>
      <c r="Y13">
        <f t="shared" si="3"/>
        <v>0.78088757598929448</v>
      </c>
      <c r="Z13">
        <f t="shared" si="4"/>
        <v>6</v>
      </c>
      <c r="AA13">
        <f t="shared" si="5"/>
        <v>0.70724082164022162</v>
      </c>
      <c r="AB13">
        <f t="shared" si="6"/>
        <v>6</v>
      </c>
      <c r="AC13">
        <f t="shared" si="13"/>
        <v>0.90568840302553044</v>
      </c>
    </row>
    <row r="16" spans="2:29" x14ac:dyDescent="0.25">
      <c r="B16" t="s">
        <v>1</v>
      </c>
    </row>
    <row r="17" spans="2:29" x14ac:dyDescent="0.25">
      <c r="B17" t="s">
        <v>19</v>
      </c>
    </row>
    <row r="18" spans="2:29" s="1" customFormat="1" ht="90" x14ac:dyDescent="0.25">
      <c r="B18" s="1" t="s">
        <v>0</v>
      </c>
      <c r="C18" s="1" t="s">
        <v>3</v>
      </c>
      <c r="D18" s="1" t="s">
        <v>0</v>
      </c>
      <c r="E18" s="1" t="s">
        <v>4</v>
      </c>
      <c r="F18" s="1" t="s">
        <v>0</v>
      </c>
      <c r="G18" s="1" t="s">
        <v>5</v>
      </c>
      <c r="H18" s="1" t="s">
        <v>0</v>
      </c>
      <c r="I18" s="1" t="s">
        <v>6</v>
      </c>
      <c r="J18" s="1" t="s">
        <v>0</v>
      </c>
      <c r="K18" s="1" t="s">
        <v>7</v>
      </c>
      <c r="L18" s="1" t="s">
        <v>0</v>
      </c>
      <c r="M18" s="1" t="s">
        <v>8</v>
      </c>
      <c r="N18" s="1" t="s">
        <v>0</v>
      </c>
      <c r="O18" s="1" t="s">
        <v>9</v>
      </c>
      <c r="P18" s="1" t="s">
        <v>0</v>
      </c>
      <c r="Q18" s="1" t="s">
        <v>10</v>
      </c>
      <c r="R18" t="str">
        <f t="shared" ref="R18:R24" si="14">P18</f>
        <v># readers</v>
      </c>
      <c r="S18" s="1" t="s">
        <v>46</v>
      </c>
      <c r="T18" t="str">
        <f t="shared" ref="T18:T24" si="15">R18</f>
        <v># readers</v>
      </c>
      <c r="U18" s="1" t="s">
        <v>47</v>
      </c>
      <c r="V18" t="str">
        <f t="shared" ref="V18:V24" si="16">T18</f>
        <v># readers</v>
      </c>
      <c r="W18" s="1" t="s">
        <v>48</v>
      </c>
      <c r="X18"/>
      <c r="Y18" s="1" t="s">
        <v>49</v>
      </c>
      <c r="Z18"/>
      <c r="AA18" s="1" t="s">
        <v>50</v>
      </c>
      <c r="AB18"/>
      <c r="AC18" s="1" t="s">
        <v>51</v>
      </c>
    </row>
    <row r="19" spans="2:29" s="3" customFormat="1" x14ac:dyDescent="0.25">
      <c r="C19" s="3" t="s">
        <v>20</v>
      </c>
      <c r="E19" s="3" t="s">
        <v>21</v>
      </c>
      <c r="G19" s="3" t="s">
        <v>22</v>
      </c>
      <c r="I19" s="3" t="s">
        <v>23</v>
      </c>
      <c r="K19" s="3" t="s">
        <v>24</v>
      </c>
      <c r="M19" s="3" t="s">
        <v>25</v>
      </c>
      <c r="O19" s="3" t="s">
        <v>26</v>
      </c>
      <c r="Q19" s="3" t="s">
        <v>27</v>
      </c>
      <c r="R19"/>
      <c r="S19"/>
      <c r="T19"/>
      <c r="U19"/>
      <c r="V19"/>
      <c r="W19"/>
      <c r="X19"/>
      <c r="Y19"/>
      <c r="Z19"/>
      <c r="AA19"/>
      <c r="AB19"/>
      <c r="AC19"/>
    </row>
    <row r="20" spans="2:29" x14ac:dyDescent="0.25">
      <c r="B20">
        <v>2</v>
      </c>
      <c r="C20">
        <v>6.4069558400000002</v>
      </c>
      <c r="D20">
        <v>2</v>
      </c>
      <c r="E20">
        <v>35.395985549999999</v>
      </c>
      <c r="F20">
        <v>2</v>
      </c>
      <c r="G20">
        <v>7.0854121299999999</v>
      </c>
      <c r="H20">
        <v>2</v>
      </c>
      <c r="I20">
        <v>35.428502850000001</v>
      </c>
      <c r="J20">
        <v>2</v>
      </c>
      <c r="K20">
        <v>10.72543333</v>
      </c>
      <c r="L20">
        <v>2</v>
      </c>
      <c r="M20">
        <v>46.99</v>
      </c>
      <c r="N20">
        <v>2</v>
      </c>
      <c r="O20">
        <v>5.09633425</v>
      </c>
      <c r="P20">
        <v>2</v>
      </c>
      <c r="Q20">
        <v>5.3791188600000002</v>
      </c>
      <c r="R20">
        <f t="shared" si="14"/>
        <v>2</v>
      </c>
      <c r="S20">
        <f t="shared" ref="S20:S24" si="17">G20/K20</f>
        <v>0.66061779622287764</v>
      </c>
      <c r="T20">
        <f t="shared" si="15"/>
        <v>2</v>
      </c>
      <c r="U20">
        <f t="shared" ref="U20:U24" si="18">C20/K20</f>
        <v>0.59736102429345861</v>
      </c>
      <c r="V20">
        <f t="shared" si="16"/>
        <v>2</v>
      </c>
      <c r="W20">
        <f t="shared" ref="W20:W24" si="19">C20/G20</f>
        <v>0.90424603713207019</v>
      </c>
      <c r="X20">
        <f t="shared" si="2"/>
        <v>2</v>
      </c>
      <c r="Y20">
        <f t="shared" si="3"/>
        <v>0.75395834964886144</v>
      </c>
      <c r="Z20">
        <f t="shared" si="4"/>
        <v>2</v>
      </c>
      <c r="AA20">
        <f t="shared" si="5"/>
        <v>0.75326634496701417</v>
      </c>
      <c r="AB20">
        <f t="shared" si="6"/>
        <v>2</v>
      </c>
      <c r="AC20">
        <f>E20/I20</f>
        <v>0.99908217120724307</v>
      </c>
    </row>
    <row r="21" spans="2:29" x14ac:dyDescent="0.25">
      <c r="B21">
        <v>3</v>
      </c>
      <c r="C21">
        <v>5.3703127100000003</v>
      </c>
      <c r="D21">
        <v>3</v>
      </c>
      <c r="E21">
        <v>28.296865589999999</v>
      </c>
      <c r="F21">
        <v>3</v>
      </c>
      <c r="G21">
        <v>6.1322500599999996</v>
      </c>
      <c r="H21">
        <v>3</v>
      </c>
      <c r="I21">
        <v>29.060903509999999</v>
      </c>
      <c r="J21">
        <v>3</v>
      </c>
      <c r="K21">
        <v>8.5477033299999992</v>
      </c>
      <c r="L21">
        <v>3</v>
      </c>
      <c r="M21">
        <v>37.353333329999998</v>
      </c>
      <c r="N21">
        <v>3</v>
      </c>
      <c r="O21">
        <v>4.5943294999999997</v>
      </c>
      <c r="P21">
        <v>3</v>
      </c>
      <c r="Q21">
        <v>4.8950337800000003</v>
      </c>
      <c r="R21">
        <f t="shared" si="14"/>
        <v>3</v>
      </c>
      <c r="S21">
        <f t="shared" si="17"/>
        <v>0.71741493863942984</v>
      </c>
      <c r="T21">
        <f t="shared" si="15"/>
        <v>3</v>
      </c>
      <c r="U21">
        <f t="shared" si="18"/>
        <v>0.62827551479842958</v>
      </c>
      <c r="V21">
        <f t="shared" si="16"/>
        <v>3</v>
      </c>
      <c r="W21">
        <f t="shared" si="19"/>
        <v>0.87574913897102247</v>
      </c>
      <c r="X21">
        <f t="shared" si="2"/>
        <v>3</v>
      </c>
      <c r="Y21">
        <f t="shared" si="3"/>
        <v>0.77800027251276105</v>
      </c>
      <c r="Z21">
        <f t="shared" si="4"/>
        <v>3</v>
      </c>
      <c r="AA21">
        <f t="shared" si="5"/>
        <v>0.75754592876651317</v>
      </c>
      <c r="AB21">
        <f t="shared" si="6"/>
        <v>3</v>
      </c>
      <c r="AC21">
        <f t="shared" ref="AC21:AC24" si="20">E21/I21</f>
        <v>0.97370907894391201</v>
      </c>
    </row>
    <row r="22" spans="2:29" x14ac:dyDescent="0.25">
      <c r="B22">
        <v>4</v>
      </c>
      <c r="C22">
        <v>4.6134413399999996</v>
      </c>
      <c r="D22">
        <v>4</v>
      </c>
      <c r="E22">
        <v>23.995181219999999</v>
      </c>
      <c r="F22">
        <v>4</v>
      </c>
      <c r="G22">
        <v>5.3728078500000001</v>
      </c>
      <c r="H22">
        <v>4</v>
      </c>
      <c r="I22">
        <v>25.188547509999999</v>
      </c>
      <c r="J22">
        <v>4</v>
      </c>
      <c r="K22">
        <v>7.2459125000000002</v>
      </c>
      <c r="L22">
        <v>4</v>
      </c>
      <c r="M22">
        <v>32.192500000000003</v>
      </c>
      <c r="N22">
        <v>4</v>
      </c>
      <c r="O22">
        <v>4.1176451199999997</v>
      </c>
      <c r="P22">
        <v>4</v>
      </c>
      <c r="Q22">
        <v>4.4322390199999999</v>
      </c>
      <c r="R22">
        <f t="shared" si="14"/>
        <v>4</v>
      </c>
      <c r="S22">
        <f t="shared" si="17"/>
        <v>0.74149499459177848</v>
      </c>
      <c r="T22">
        <f t="shared" si="15"/>
        <v>4</v>
      </c>
      <c r="U22">
        <f t="shared" si="18"/>
        <v>0.6366957011970541</v>
      </c>
      <c r="V22">
        <f t="shared" si="16"/>
        <v>4</v>
      </c>
      <c r="W22">
        <f t="shared" si="19"/>
        <v>0.8586648673840066</v>
      </c>
      <c r="X22">
        <f t="shared" si="2"/>
        <v>4</v>
      </c>
      <c r="Y22">
        <f t="shared" si="3"/>
        <v>0.78243527250135891</v>
      </c>
      <c r="Z22">
        <f t="shared" si="4"/>
        <v>4</v>
      </c>
      <c r="AA22">
        <f t="shared" si="5"/>
        <v>0.74536557334782938</v>
      </c>
      <c r="AB22">
        <f t="shared" si="6"/>
        <v>4</v>
      </c>
      <c r="AC22">
        <f t="shared" si="20"/>
        <v>0.95262266355270275</v>
      </c>
    </row>
    <row r="23" spans="2:29" x14ac:dyDescent="0.25">
      <c r="B23">
        <v>5</v>
      </c>
      <c r="C23">
        <v>4.5334198299999997</v>
      </c>
      <c r="D23">
        <v>5</v>
      </c>
      <c r="E23">
        <v>21.883356970000001</v>
      </c>
      <c r="F23">
        <v>5</v>
      </c>
      <c r="G23">
        <v>5.2170263600000002</v>
      </c>
      <c r="H23">
        <v>5</v>
      </c>
      <c r="I23">
        <v>23.120168060000001</v>
      </c>
      <c r="J23">
        <v>5</v>
      </c>
      <c r="K23">
        <v>6.6737566700000004</v>
      </c>
      <c r="L23">
        <v>5</v>
      </c>
      <c r="M23">
        <v>29.006</v>
      </c>
      <c r="N23">
        <v>5</v>
      </c>
      <c r="O23">
        <v>4.5636968099999997</v>
      </c>
      <c r="P23">
        <v>5</v>
      </c>
      <c r="Q23">
        <v>4.9045990599999998</v>
      </c>
      <c r="R23">
        <f t="shared" si="14"/>
        <v>5</v>
      </c>
      <c r="S23">
        <f t="shared" si="17"/>
        <v>0.78172259163293711</v>
      </c>
      <c r="T23">
        <f t="shared" si="15"/>
        <v>5</v>
      </c>
      <c r="U23">
        <f t="shared" si="18"/>
        <v>0.67929054866185279</v>
      </c>
      <c r="V23">
        <f t="shared" si="16"/>
        <v>5</v>
      </c>
      <c r="W23">
        <f t="shared" si="19"/>
        <v>0.86896624957823665</v>
      </c>
      <c r="X23">
        <f t="shared" si="2"/>
        <v>5</v>
      </c>
      <c r="Y23">
        <f t="shared" si="3"/>
        <v>0.79708226091153556</v>
      </c>
      <c r="Z23">
        <f t="shared" si="4"/>
        <v>5</v>
      </c>
      <c r="AA23">
        <f t="shared" si="5"/>
        <v>0.75444242467075784</v>
      </c>
      <c r="AB23">
        <f t="shared" si="6"/>
        <v>5</v>
      </c>
      <c r="AC23">
        <f t="shared" si="20"/>
        <v>0.94650509949623607</v>
      </c>
    </row>
    <row r="24" spans="2:29" x14ac:dyDescent="0.25">
      <c r="B24">
        <v>6</v>
      </c>
      <c r="C24">
        <v>4.4642896199999997</v>
      </c>
      <c r="D24">
        <v>6</v>
      </c>
      <c r="E24">
        <v>20.110655430000001</v>
      </c>
      <c r="F24">
        <v>6</v>
      </c>
      <c r="G24">
        <v>5.0630952599999999</v>
      </c>
      <c r="H24">
        <v>6</v>
      </c>
      <c r="I24">
        <v>21.36676177</v>
      </c>
      <c r="J24">
        <v>6</v>
      </c>
      <c r="K24">
        <v>6.2764155600000002</v>
      </c>
      <c r="L24">
        <v>6</v>
      </c>
      <c r="M24">
        <v>26.741666670000001</v>
      </c>
      <c r="N24">
        <v>6</v>
      </c>
      <c r="O24">
        <v>4.9132410699999998</v>
      </c>
      <c r="P24">
        <v>6</v>
      </c>
      <c r="Q24">
        <v>5.3174439299999996</v>
      </c>
      <c r="R24">
        <f t="shared" si="14"/>
        <v>6</v>
      </c>
      <c r="S24">
        <f t="shared" si="17"/>
        <v>0.80668579248758343</v>
      </c>
      <c r="T24">
        <f t="shared" si="15"/>
        <v>6</v>
      </c>
      <c r="U24">
        <f t="shared" si="18"/>
        <v>0.71128012116520845</v>
      </c>
      <c r="V24">
        <f t="shared" si="16"/>
        <v>6</v>
      </c>
      <c r="W24">
        <f t="shared" si="19"/>
        <v>0.88173131073974698</v>
      </c>
      <c r="X24">
        <f t="shared" ref="X24:X47" si="21">V24</f>
        <v>6</v>
      </c>
      <c r="Y24">
        <f t="shared" ref="Y24:Y47" si="22">I24/M24</f>
        <v>0.79900636088513477</v>
      </c>
      <c r="Z24">
        <f t="shared" ref="Z24:Z47" si="23">X24</f>
        <v>6</v>
      </c>
      <c r="AA24">
        <f t="shared" ref="AA24:AA47" si="24">E24/M24</f>
        <v>0.75203448155163177</v>
      </c>
      <c r="AB24">
        <f t="shared" ref="AB24:AB47" si="25">Z24</f>
        <v>6</v>
      </c>
      <c r="AC24">
        <f t="shared" si="20"/>
        <v>0.94121213342849008</v>
      </c>
    </row>
    <row r="28" spans="2:29" x14ac:dyDescent="0.25">
      <c r="B28" t="s">
        <v>1</v>
      </c>
    </row>
    <row r="29" spans="2:29" x14ac:dyDescent="0.25">
      <c r="B29" t="s">
        <v>28</v>
      </c>
    </row>
    <row r="30" spans="2:29" s="1" customFormat="1" ht="90" x14ac:dyDescent="0.25">
      <c r="B30" s="1" t="s">
        <v>0</v>
      </c>
      <c r="C30" s="1" t="s">
        <v>3</v>
      </c>
      <c r="D30" s="1" t="s">
        <v>0</v>
      </c>
      <c r="E30" s="1" t="s">
        <v>4</v>
      </c>
      <c r="F30" s="1" t="s">
        <v>0</v>
      </c>
      <c r="G30" s="1" t="s">
        <v>5</v>
      </c>
      <c r="H30" s="1" t="s">
        <v>0</v>
      </c>
      <c r="I30" s="1" t="s">
        <v>6</v>
      </c>
      <c r="J30" s="1" t="s">
        <v>0</v>
      </c>
      <c r="K30" s="1" t="s">
        <v>7</v>
      </c>
      <c r="L30" s="1" t="s">
        <v>0</v>
      </c>
      <c r="M30" s="1" t="s">
        <v>8</v>
      </c>
      <c r="N30" s="1" t="s">
        <v>0</v>
      </c>
      <c r="O30" s="1" t="s">
        <v>9</v>
      </c>
      <c r="P30" s="1" t="s">
        <v>0</v>
      </c>
      <c r="Q30" s="1" t="s">
        <v>10</v>
      </c>
      <c r="R30" s="1" t="s">
        <v>0</v>
      </c>
      <c r="S30" s="1" t="s">
        <v>46</v>
      </c>
      <c r="T30" s="1" t="s">
        <v>0</v>
      </c>
      <c r="U30" s="1" t="s">
        <v>47</v>
      </c>
      <c r="V30" s="1" t="s">
        <v>0</v>
      </c>
      <c r="W30" s="1" t="s">
        <v>48</v>
      </c>
      <c r="X30"/>
      <c r="Y30" s="1" t="s">
        <v>49</v>
      </c>
      <c r="Z30"/>
      <c r="AA30" s="1" t="s">
        <v>50</v>
      </c>
      <c r="AB30"/>
      <c r="AC30" s="1" t="s">
        <v>51</v>
      </c>
    </row>
    <row r="31" spans="2:29" s="3" customFormat="1" x14ac:dyDescent="0.25">
      <c r="C31" s="3" t="s">
        <v>29</v>
      </c>
      <c r="E31" s="3" t="s">
        <v>30</v>
      </c>
      <c r="G31" s="3" t="s">
        <v>31</v>
      </c>
      <c r="I31" s="3" t="s">
        <v>32</v>
      </c>
      <c r="K31" s="3" t="s">
        <v>33</v>
      </c>
      <c r="M31" s="3" t="s">
        <v>34</v>
      </c>
      <c r="O31" s="3" t="s">
        <v>35</v>
      </c>
      <c r="Q31" s="3" t="s">
        <v>36</v>
      </c>
      <c r="R31"/>
      <c r="S31"/>
      <c r="T31"/>
      <c r="U31"/>
      <c r="V31"/>
      <c r="W31"/>
      <c r="X31"/>
      <c r="Y31"/>
      <c r="Z31"/>
      <c r="AA31"/>
      <c r="AB31"/>
      <c r="AC31"/>
    </row>
    <row r="32" spans="2:29" x14ac:dyDescent="0.25">
      <c r="B32">
        <v>2</v>
      </c>
      <c r="C32">
        <v>5.8281932300000001</v>
      </c>
      <c r="D32">
        <v>2</v>
      </c>
      <c r="E32">
        <v>32.13954717</v>
      </c>
      <c r="F32">
        <v>2</v>
      </c>
      <c r="G32">
        <v>6.36335988</v>
      </c>
      <c r="H32">
        <v>2</v>
      </c>
      <c r="I32">
        <v>32.805063029999999</v>
      </c>
      <c r="J32">
        <v>2</v>
      </c>
      <c r="K32">
        <v>9.7174899999999997</v>
      </c>
      <c r="L32">
        <v>2</v>
      </c>
      <c r="M32">
        <v>43.155000000000001</v>
      </c>
      <c r="N32">
        <v>2</v>
      </c>
      <c r="O32">
        <v>4.50187895</v>
      </c>
      <c r="P32">
        <v>2</v>
      </c>
      <c r="Q32">
        <v>4.6717189599999998</v>
      </c>
      <c r="R32">
        <f t="shared" ref="R32:R47" si="26">P32</f>
        <v>2</v>
      </c>
      <c r="S32">
        <f t="shared" ref="S32:S47" si="27">G32/K32</f>
        <v>0.65483575285387485</v>
      </c>
      <c r="T32">
        <f t="shared" ref="T32:T47" si="28">R32</f>
        <v>2</v>
      </c>
      <c r="U32">
        <f t="shared" ref="U32:U47" si="29">C32/K32</f>
        <v>0.59976323412733124</v>
      </c>
      <c r="V32">
        <f t="shared" ref="V32:V47" si="30">T32</f>
        <v>2</v>
      </c>
      <c r="W32">
        <f t="shared" ref="W32:W47" si="31">C32/G32</f>
        <v>0.91589872958748964</v>
      </c>
      <c r="X32">
        <f t="shared" si="21"/>
        <v>2</v>
      </c>
      <c r="Y32">
        <f t="shared" si="22"/>
        <v>0.76016830100799437</v>
      </c>
      <c r="Z32">
        <f t="shared" si="23"/>
        <v>2</v>
      </c>
      <c r="AA32">
        <f t="shared" si="24"/>
        <v>0.7447467771984706</v>
      </c>
      <c r="AB32">
        <f t="shared" si="25"/>
        <v>2</v>
      </c>
      <c r="AC32">
        <f>E32/I32</f>
        <v>0.97971301382986553</v>
      </c>
    </row>
    <row r="33" spans="2:29" x14ac:dyDescent="0.25">
      <c r="B33">
        <v>3</v>
      </c>
      <c r="C33">
        <v>5.0757753699999997</v>
      </c>
      <c r="D33">
        <v>3</v>
      </c>
      <c r="E33">
        <v>25.514168949999998</v>
      </c>
      <c r="F33">
        <v>3</v>
      </c>
      <c r="G33">
        <v>5.6242017999999998</v>
      </c>
      <c r="H33">
        <v>3</v>
      </c>
      <c r="I33">
        <v>26.559397239999999</v>
      </c>
      <c r="J33">
        <v>3</v>
      </c>
      <c r="K33">
        <v>8.2278099999999998</v>
      </c>
      <c r="L33">
        <v>3</v>
      </c>
      <c r="M33">
        <v>35.673333329999998</v>
      </c>
      <c r="N33">
        <v>3</v>
      </c>
      <c r="O33">
        <v>4.7635419900000002</v>
      </c>
      <c r="P33">
        <v>3</v>
      </c>
      <c r="Q33">
        <v>4.97146183</v>
      </c>
      <c r="R33">
        <f t="shared" si="26"/>
        <v>3</v>
      </c>
      <c r="S33">
        <f t="shared" si="27"/>
        <v>0.6835599995624595</v>
      </c>
      <c r="T33">
        <f t="shared" si="28"/>
        <v>3</v>
      </c>
      <c r="U33">
        <f t="shared" si="29"/>
        <v>0.61690478632831824</v>
      </c>
      <c r="V33">
        <f t="shared" si="30"/>
        <v>3</v>
      </c>
      <c r="W33">
        <f t="shared" si="31"/>
        <v>0.90248813084907442</v>
      </c>
      <c r="X33">
        <f t="shared" si="21"/>
        <v>3</v>
      </c>
      <c r="Y33">
        <f t="shared" si="22"/>
        <v>0.74451683542744507</v>
      </c>
      <c r="Z33">
        <f t="shared" si="23"/>
        <v>3</v>
      </c>
      <c r="AA33">
        <f t="shared" si="24"/>
        <v>0.71521684598348123</v>
      </c>
      <c r="AB33">
        <f t="shared" si="25"/>
        <v>3</v>
      </c>
      <c r="AC33">
        <f t="shared" ref="AC33:AC36" si="32">E33/I33</f>
        <v>0.96064563210697318</v>
      </c>
    </row>
    <row r="34" spans="2:29" x14ac:dyDescent="0.25">
      <c r="B34">
        <v>4</v>
      </c>
      <c r="C34">
        <v>4.3304122500000002</v>
      </c>
      <c r="D34">
        <v>4</v>
      </c>
      <c r="E34">
        <v>21.541426179999998</v>
      </c>
      <c r="F34">
        <v>4</v>
      </c>
      <c r="G34">
        <v>4.8963710999999996</v>
      </c>
      <c r="H34">
        <v>4</v>
      </c>
      <c r="I34">
        <v>22.796598490000001</v>
      </c>
      <c r="J34">
        <v>4</v>
      </c>
      <c r="K34">
        <v>6.9520474999999999</v>
      </c>
      <c r="L34">
        <v>4</v>
      </c>
      <c r="M34">
        <v>30.387499999999999</v>
      </c>
      <c r="N34">
        <v>4</v>
      </c>
      <c r="O34">
        <v>3.8297173899999999</v>
      </c>
      <c r="P34">
        <v>4</v>
      </c>
      <c r="Q34">
        <v>4.0727003100000001</v>
      </c>
      <c r="R34">
        <f t="shared" si="26"/>
        <v>4</v>
      </c>
      <c r="S34">
        <f t="shared" si="27"/>
        <v>0.70430633565147527</v>
      </c>
      <c r="T34">
        <f t="shared" si="28"/>
        <v>4</v>
      </c>
      <c r="U34">
        <f t="shared" si="29"/>
        <v>0.62289739102041519</v>
      </c>
      <c r="V34">
        <f t="shared" si="30"/>
        <v>4</v>
      </c>
      <c r="W34">
        <f t="shared" si="31"/>
        <v>0.88441259078585777</v>
      </c>
      <c r="X34">
        <f t="shared" si="21"/>
        <v>4</v>
      </c>
      <c r="Y34">
        <f t="shared" si="22"/>
        <v>0.75019657721102428</v>
      </c>
      <c r="Z34">
        <f t="shared" si="23"/>
        <v>4</v>
      </c>
      <c r="AA34">
        <f t="shared" si="24"/>
        <v>0.70889103019333599</v>
      </c>
      <c r="AB34">
        <f t="shared" si="25"/>
        <v>4</v>
      </c>
      <c r="AC34">
        <f t="shared" si="32"/>
        <v>0.94494036860145614</v>
      </c>
    </row>
    <row r="35" spans="2:29" x14ac:dyDescent="0.25">
      <c r="B35">
        <v>5</v>
      </c>
      <c r="C35">
        <v>4.3585427899999996</v>
      </c>
      <c r="D35">
        <v>5</v>
      </c>
      <c r="E35">
        <v>19.506690769999999</v>
      </c>
      <c r="F35">
        <v>5</v>
      </c>
      <c r="G35">
        <v>4.8427067399999997</v>
      </c>
      <c r="H35">
        <v>5</v>
      </c>
      <c r="I35">
        <v>20.843533600000001</v>
      </c>
      <c r="J35">
        <v>5</v>
      </c>
      <c r="K35">
        <v>6.3931846700000001</v>
      </c>
      <c r="L35">
        <v>5</v>
      </c>
      <c r="M35">
        <v>27.542000000000002</v>
      </c>
      <c r="N35">
        <v>5</v>
      </c>
      <c r="O35">
        <v>4.7562766999999999</v>
      </c>
      <c r="P35">
        <v>5</v>
      </c>
      <c r="Q35">
        <v>4.9815111500000002</v>
      </c>
      <c r="R35">
        <f t="shared" si="26"/>
        <v>5</v>
      </c>
      <c r="S35">
        <f t="shared" si="27"/>
        <v>0.75747956456261722</v>
      </c>
      <c r="T35">
        <f t="shared" si="28"/>
        <v>5</v>
      </c>
      <c r="U35">
        <f t="shared" si="29"/>
        <v>0.68174830150808075</v>
      </c>
      <c r="V35">
        <f t="shared" si="30"/>
        <v>5</v>
      </c>
      <c r="W35">
        <f t="shared" si="31"/>
        <v>0.90002203808855863</v>
      </c>
      <c r="X35">
        <f t="shared" si="21"/>
        <v>5</v>
      </c>
      <c r="Y35">
        <f t="shared" si="22"/>
        <v>0.75679085033766613</v>
      </c>
      <c r="Z35">
        <f t="shared" si="23"/>
        <v>5</v>
      </c>
      <c r="AA35">
        <f t="shared" si="24"/>
        <v>0.70825251506789622</v>
      </c>
      <c r="AB35">
        <f t="shared" si="25"/>
        <v>5</v>
      </c>
      <c r="AC35">
        <f t="shared" si="32"/>
        <v>0.93586294648235646</v>
      </c>
    </row>
    <row r="36" spans="2:29" x14ac:dyDescent="0.25">
      <c r="B36">
        <v>6</v>
      </c>
      <c r="C36">
        <v>4.13625591</v>
      </c>
      <c r="D36">
        <v>6</v>
      </c>
      <c r="E36">
        <v>17.354144380000001</v>
      </c>
      <c r="F36">
        <v>6</v>
      </c>
      <c r="G36">
        <v>4.5831572899999999</v>
      </c>
      <c r="H36">
        <v>6</v>
      </c>
      <c r="I36">
        <v>19.258094440000001</v>
      </c>
      <c r="J36">
        <v>6</v>
      </c>
      <c r="K36">
        <v>5.8571261100000003</v>
      </c>
      <c r="L36">
        <v>6</v>
      </c>
      <c r="M36">
        <v>25.155000000000001</v>
      </c>
      <c r="N36">
        <v>6</v>
      </c>
      <c r="O36">
        <v>4.5415998799999997</v>
      </c>
      <c r="P36">
        <v>6</v>
      </c>
      <c r="Q36">
        <v>4.7815201099999998</v>
      </c>
      <c r="R36">
        <f t="shared" si="26"/>
        <v>6</v>
      </c>
      <c r="S36">
        <f t="shared" si="27"/>
        <v>0.78249250638040291</v>
      </c>
      <c r="T36">
        <f t="shared" si="28"/>
        <v>6</v>
      </c>
      <c r="U36">
        <f t="shared" si="29"/>
        <v>0.70619205260717866</v>
      </c>
      <c r="V36">
        <f t="shared" si="30"/>
        <v>6</v>
      </c>
      <c r="W36">
        <f t="shared" si="31"/>
        <v>0.90249049907689294</v>
      </c>
      <c r="X36">
        <f t="shared" si="21"/>
        <v>6</v>
      </c>
      <c r="Y36">
        <f t="shared" si="22"/>
        <v>0.7655771989664083</v>
      </c>
      <c r="Z36">
        <f t="shared" si="23"/>
        <v>6</v>
      </c>
      <c r="AA36">
        <f t="shared" si="24"/>
        <v>0.68988846670642023</v>
      </c>
      <c r="AB36">
        <f t="shared" si="25"/>
        <v>6</v>
      </c>
      <c r="AC36">
        <f t="shared" si="32"/>
        <v>0.90113507512740187</v>
      </c>
    </row>
    <row r="39" spans="2:29" x14ac:dyDescent="0.25">
      <c r="B39" t="s">
        <v>1</v>
      </c>
    </row>
    <row r="40" spans="2:29" x14ac:dyDescent="0.25">
      <c r="B40" t="s">
        <v>37</v>
      </c>
    </row>
    <row r="41" spans="2:29" s="1" customFormat="1" ht="90" x14ac:dyDescent="0.25">
      <c r="B41" s="1" t="s">
        <v>0</v>
      </c>
      <c r="C41" s="1" t="s">
        <v>3</v>
      </c>
      <c r="D41" s="1" t="s">
        <v>0</v>
      </c>
      <c r="E41" s="1" t="s">
        <v>4</v>
      </c>
      <c r="F41" s="1" t="s">
        <v>0</v>
      </c>
      <c r="G41" s="1" t="s">
        <v>5</v>
      </c>
      <c r="H41" s="1" t="s">
        <v>0</v>
      </c>
      <c r="I41" s="1" t="s">
        <v>6</v>
      </c>
      <c r="J41" s="1" t="s">
        <v>0</v>
      </c>
      <c r="K41" s="1" t="s">
        <v>7</v>
      </c>
      <c r="L41" s="1" t="s">
        <v>0</v>
      </c>
      <c r="M41" s="1" t="s">
        <v>8</v>
      </c>
      <c r="N41" s="1" t="s">
        <v>0</v>
      </c>
      <c r="O41" s="1" t="s">
        <v>9</v>
      </c>
      <c r="P41" s="1" t="s">
        <v>0</v>
      </c>
      <c r="Q41" s="1" t="s">
        <v>10</v>
      </c>
      <c r="R41" s="1" t="s">
        <v>0</v>
      </c>
      <c r="S41" s="1" t="s">
        <v>46</v>
      </c>
      <c r="T41" s="1" t="s">
        <v>0</v>
      </c>
      <c r="U41" s="1" t="s">
        <v>47</v>
      </c>
      <c r="V41" s="1" t="s">
        <v>0</v>
      </c>
      <c r="W41" s="1" t="s">
        <v>48</v>
      </c>
      <c r="X41"/>
      <c r="Y41" s="1" t="s">
        <v>49</v>
      </c>
      <c r="Z41"/>
      <c r="AA41" s="1" t="s">
        <v>50</v>
      </c>
      <c r="AB41"/>
      <c r="AC41" s="1" t="s">
        <v>51</v>
      </c>
    </row>
    <row r="42" spans="2:29" s="3" customFormat="1" x14ac:dyDescent="0.25">
      <c r="C42" s="3" t="s">
        <v>38</v>
      </c>
      <c r="E42" s="3" t="s">
        <v>39</v>
      </c>
      <c r="G42" s="3" t="s">
        <v>40</v>
      </c>
      <c r="I42" s="3" t="s">
        <v>41</v>
      </c>
      <c r="K42" s="3" t="s">
        <v>42</v>
      </c>
      <c r="M42" s="3" t="s">
        <v>43</v>
      </c>
      <c r="O42" s="3" t="s">
        <v>44</v>
      </c>
      <c r="Q42" s="3" t="s">
        <v>45</v>
      </c>
      <c r="R42"/>
      <c r="S42"/>
      <c r="T42"/>
      <c r="U42"/>
      <c r="V42"/>
      <c r="W42"/>
      <c r="X42"/>
      <c r="Y42"/>
      <c r="Z42"/>
      <c r="AA42"/>
      <c r="AB42"/>
      <c r="AC42"/>
    </row>
    <row r="43" spans="2:29" x14ac:dyDescent="0.25">
      <c r="B43">
        <v>2</v>
      </c>
      <c r="C43">
        <v>5.2861692900000001</v>
      </c>
      <c r="D43">
        <v>2</v>
      </c>
      <c r="E43">
        <v>31.913045990000001</v>
      </c>
      <c r="F43">
        <v>2</v>
      </c>
      <c r="G43">
        <v>5.99062172</v>
      </c>
      <c r="H43">
        <v>2</v>
      </c>
      <c r="I43">
        <v>32.530789179999999</v>
      </c>
      <c r="J43">
        <v>2</v>
      </c>
      <c r="K43">
        <v>9.8918566699999992</v>
      </c>
      <c r="L43">
        <v>2</v>
      </c>
      <c r="M43">
        <v>43.094999999999999</v>
      </c>
      <c r="N43">
        <v>2</v>
      </c>
      <c r="O43">
        <v>4.5402945800000003</v>
      </c>
      <c r="P43">
        <v>2</v>
      </c>
      <c r="Q43">
        <v>4.8077325999999996</v>
      </c>
      <c r="R43">
        <f t="shared" si="26"/>
        <v>2</v>
      </c>
      <c r="S43">
        <f t="shared" si="27"/>
        <v>0.6056114559532938</v>
      </c>
      <c r="T43">
        <f t="shared" si="28"/>
        <v>2</v>
      </c>
      <c r="U43">
        <f t="shared" si="29"/>
        <v>0.53439606601174106</v>
      </c>
      <c r="V43">
        <f t="shared" si="30"/>
        <v>2</v>
      </c>
      <c r="W43">
        <f t="shared" si="31"/>
        <v>0.8824074590374904</v>
      </c>
      <c r="X43">
        <f t="shared" si="21"/>
        <v>2</v>
      </c>
      <c r="Y43">
        <f t="shared" si="22"/>
        <v>0.75486226197934791</v>
      </c>
      <c r="Z43">
        <f t="shared" si="23"/>
        <v>2</v>
      </c>
      <c r="AA43">
        <f t="shared" si="24"/>
        <v>0.74052781041884208</v>
      </c>
      <c r="AB43">
        <f t="shared" si="25"/>
        <v>2</v>
      </c>
      <c r="AC43">
        <f>E43/I43</f>
        <v>0.98101050710507232</v>
      </c>
    </row>
    <row r="44" spans="2:29" x14ac:dyDescent="0.25">
      <c r="B44">
        <v>3</v>
      </c>
      <c r="C44">
        <v>4.7824706099999998</v>
      </c>
      <c r="D44">
        <v>3</v>
      </c>
      <c r="E44">
        <v>25.071255270000002</v>
      </c>
      <c r="F44">
        <v>3</v>
      </c>
      <c r="G44">
        <v>5.4797681499999999</v>
      </c>
      <c r="H44">
        <v>3</v>
      </c>
      <c r="I44">
        <v>26.483256409999999</v>
      </c>
      <c r="J44">
        <v>3</v>
      </c>
      <c r="K44">
        <v>8.19518111</v>
      </c>
      <c r="L44">
        <v>3</v>
      </c>
      <c r="M44">
        <v>35.933333330000004</v>
      </c>
      <c r="N44">
        <v>3</v>
      </c>
      <c r="O44">
        <v>5.0090027499999996</v>
      </c>
      <c r="P44">
        <v>3</v>
      </c>
      <c r="Q44">
        <v>5.26845214</v>
      </c>
      <c r="R44">
        <f t="shared" si="26"/>
        <v>3</v>
      </c>
      <c r="S44">
        <f t="shared" si="27"/>
        <v>0.6686573580800339</v>
      </c>
      <c r="T44">
        <f t="shared" si="28"/>
        <v>3</v>
      </c>
      <c r="U44">
        <f t="shared" si="29"/>
        <v>0.58357107009682663</v>
      </c>
      <c r="V44">
        <f t="shared" si="30"/>
        <v>3</v>
      </c>
      <c r="W44">
        <f t="shared" si="31"/>
        <v>0.87275053963733851</v>
      </c>
      <c r="X44">
        <f t="shared" si="21"/>
        <v>3</v>
      </c>
      <c r="Y44">
        <f t="shared" si="22"/>
        <v>0.73701084635779313</v>
      </c>
      <c r="Z44">
        <f t="shared" si="23"/>
        <v>3</v>
      </c>
      <c r="AA44">
        <f t="shared" si="24"/>
        <v>0.6977158239051684</v>
      </c>
      <c r="AB44">
        <f t="shared" si="25"/>
        <v>3</v>
      </c>
      <c r="AC44">
        <f t="shared" ref="AC44:AC47" si="33">E44/I44</f>
        <v>0.94668325080042537</v>
      </c>
    </row>
    <row r="45" spans="2:29" x14ac:dyDescent="0.25">
      <c r="B45">
        <v>4</v>
      </c>
      <c r="C45">
        <v>3.9969253899999999</v>
      </c>
      <c r="D45">
        <v>4</v>
      </c>
      <c r="E45">
        <v>20.087065630000001</v>
      </c>
      <c r="F45">
        <v>4</v>
      </c>
      <c r="G45">
        <v>4.6827033499999997</v>
      </c>
      <c r="H45">
        <v>4</v>
      </c>
      <c r="I45">
        <v>22.291708450000002</v>
      </c>
      <c r="J45">
        <v>4</v>
      </c>
      <c r="K45">
        <v>6.8143033300000004</v>
      </c>
      <c r="L45">
        <v>4</v>
      </c>
      <c r="M45">
        <v>30.177499999999998</v>
      </c>
      <c r="N45">
        <v>4</v>
      </c>
      <c r="O45">
        <v>3.9780441799999999</v>
      </c>
      <c r="P45">
        <v>4</v>
      </c>
      <c r="Q45">
        <v>4.2657510600000004</v>
      </c>
      <c r="R45">
        <f t="shared" si="26"/>
        <v>4</v>
      </c>
      <c r="S45">
        <f t="shared" si="27"/>
        <v>0.68718739440088872</v>
      </c>
      <c r="T45">
        <f t="shared" si="28"/>
        <v>4</v>
      </c>
      <c r="U45">
        <f t="shared" si="29"/>
        <v>0.58654937950935027</v>
      </c>
      <c r="V45">
        <f t="shared" si="30"/>
        <v>4</v>
      </c>
      <c r="W45">
        <f t="shared" si="31"/>
        <v>0.85355084259181191</v>
      </c>
      <c r="X45">
        <f t="shared" si="21"/>
        <v>4</v>
      </c>
      <c r="Y45">
        <f t="shared" si="22"/>
        <v>0.73868638720901347</v>
      </c>
      <c r="Z45">
        <f t="shared" si="23"/>
        <v>4</v>
      </c>
      <c r="AA45">
        <f t="shared" si="24"/>
        <v>0.66563054030320612</v>
      </c>
      <c r="AB45">
        <f t="shared" si="25"/>
        <v>4</v>
      </c>
      <c r="AC45">
        <f t="shared" si="33"/>
        <v>0.90110032055438982</v>
      </c>
    </row>
    <row r="46" spans="2:29" x14ac:dyDescent="0.25">
      <c r="B46">
        <v>5</v>
      </c>
      <c r="C46">
        <v>3.8906747400000001</v>
      </c>
      <c r="D46">
        <v>5</v>
      </c>
      <c r="E46">
        <v>17.417388750000001</v>
      </c>
      <c r="F46">
        <v>5</v>
      </c>
      <c r="G46">
        <v>4.4873894200000004</v>
      </c>
      <c r="H46">
        <v>5</v>
      </c>
      <c r="I46">
        <v>20.11891095</v>
      </c>
      <c r="J46">
        <v>5</v>
      </c>
      <c r="K46">
        <v>6.1449533299999999</v>
      </c>
      <c r="L46">
        <v>5</v>
      </c>
      <c r="M46">
        <v>26.4</v>
      </c>
      <c r="N46">
        <v>5</v>
      </c>
      <c r="O46">
        <v>4.2948024299999998</v>
      </c>
      <c r="P46">
        <v>5</v>
      </c>
      <c r="Q46">
        <v>4.5701614800000003</v>
      </c>
      <c r="R46">
        <f t="shared" si="26"/>
        <v>5</v>
      </c>
      <c r="S46">
        <f t="shared" si="27"/>
        <v>0.73025606200983151</v>
      </c>
      <c r="T46">
        <f t="shared" si="28"/>
        <v>5</v>
      </c>
      <c r="U46">
        <f t="shared" si="29"/>
        <v>0.63314959952673888</v>
      </c>
      <c r="V46">
        <f t="shared" si="30"/>
        <v>5</v>
      </c>
      <c r="W46">
        <f t="shared" si="31"/>
        <v>0.86702409259591284</v>
      </c>
      <c r="X46">
        <f t="shared" si="21"/>
        <v>5</v>
      </c>
      <c r="Y46">
        <f t="shared" si="22"/>
        <v>0.76207996022727276</v>
      </c>
      <c r="Z46">
        <f t="shared" si="23"/>
        <v>5</v>
      </c>
      <c r="AA46">
        <f t="shared" si="24"/>
        <v>0.65974957386363642</v>
      </c>
      <c r="AB46">
        <f t="shared" si="25"/>
        <v>5</v>
      </c>
      <c r="AC46">
        <f t="shared" si="33"/>
        <v>0.86572224477190207</v>
      </c>
    </row>
    <row r="47" spans="2:29" x14ac:dyDescent="0.25">
      <c r="B47">
        <v>6</v>
      </c>
      <c r="C47">
        <v>3.6527620500000002</v>
      </c>
      <c r="D47">
        <v>6</v>
      </c>
      <c r="E47">
        <v>15.71336868</v>
      </c>
      <c r="F47">
        <v>6</v>
      </c>
      <c r="G47">
        <v>4.2070108599999996</v>
      </c>
      <c r="H47">
        <v>6</v>
      </c>
      <c r="I47">
        <v>18.300661720000001</v>
      </c>
      <c r="J47">
        <v>6</v>
      </c>
      <c r="K47">
        <v>5.5381622200000002</v>
      </c>
      <c r="L47">
        <v>6</v>
      </c>
      <c r="M47">
        <v>24.043333329999999</v>
      </c>
      <c r="N47">
        <v>6</v>
      </c>
      <c r="O47">
        <v>4.0073274999999997</v>
      </c>
      <c r="P47">
        <v>6</v>
      </c>
      <c r="Q47">
        <v>4.2403083500000003</v>
      </c>
      <c r="R47">
        <f t="shared" si="26"/>
        <v>6</v>
      </c>
      <c r="S47">
        <f t="shared" si="27"/>
        <v>0.75964023675709513</v>
      </c>
      <c r="T47">
        <f t="shared" si="28"/>
        <v>6</v>
      </c>
      <c r="U47">
        <f t="shared" si="29"/>
        <v>0.65956212636906109</v>
      </c>
      <c r="V47">
        <f t="shared" si="30"/>
        <v>6</v>
      </c>
      <c r="W47">
        <f t="shared" si="31"/>
        <v>0.86825591175203209</v>
      </c>
      <c r="X47">
        <f t="shared" si="21"/>
        <v>6</v>
      </c>
      <c r="Y47">
        <f t="shared" si="22"/>
        <v>0.76115326726204824</v>
      </c>
      <c r="Z47">
        <f t="shared" si="23"/>
        <v>6</v>
      </c>
      <c r="AA47">
        <f t="shared" si="24"/>
        <v>0.65354368565833132</v>
      </c>
      <c r="AB47">
        <f t="shared" si="25"/>
        <v>6</v>
      </c>
      <c r="AC47">
        <f t="shared" si="33"/>
        <v>0.85862297879794913</v>
      </c>
    </row>
    <row r="50" spans="18:29" x14ac:dyDescent="0.25">
      <c r="R50" t="s">
        <v>53</v>
      </c>
      <c r="S50">
        <f>MIN(S1:S47)</f>
        <v>0.6056114559532938</v>
      </c>
      <c r="U50">
        <f t="shared" ref="U50:AC50" si="34">MIN(U1:U47)</f>
        <v>0.53439606601174106</v>
      </c>
      <c r="W50">
        <f t="shared" si="34"/>
        <v>0.85355084259181191</v>
      </c>
      <c r="Y50">
        <f t="shared" si="34"/>
        <v>0.73701084635779313</v>
      </c>
      <c r="AA50">
        <f t="shared" si="34"/>
        <v>0.65354368565833132</v>
      </c>
      <c r="AC50">
        <f t="shared" si="34"/>
        <v>0.85862297879794913</v>
      </c>
    </row>
    <row r="51" spans="18:29" x14ac:dyDescent="0.25">
      <c r="R51" t="s">
        <v>54</v>
      </c>
      <c r="S51">
        <f>MAX(S7:S47)</f>
        <v>0.80668579248758343</v>
      </c>
      <c r="U51">
        <f t="shared" ref="U51:AC51" si="35">MAX(U7:U47)</f>
        <v>0.71128012116520845</v>
      </c>
      <c r="W51">
        <f t="shared" si="35"/>
        <v>0.91589872958748964</v>
      </c>
      <c r="Y51">
        <f t="shared" si="35"/>
        <v>0.79900636088513477</v>
      </c>
      <c r="AA51">
        <f t="shared" si="35"/>
        <v>0.75754592876651317</v>
      </c>
      <c r="AC51">
        <f t="shared" si="35"/>
        <v>0.99908217120724307</v>
      </c>
    </row>
    <row r="54" spans="18:29" x14ac:dyDescent="0.25">
      <c r="AB54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2015-12-21T15:26:20Z</dcterms:modified>
</cp:coreProperties>
</file>