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onhackus-my.sharepoint.com/personal/david_henriques_ironhackus_onmicrosoft_com/Documents/"/>
    </mc:Choice>
  </mc:AlternateContent>
  <xr:revisionPtr revIDLastSave="294" documentId="11_E60897F41BE170836B02CE998F75CCDC64E183C8" xr6:coauthVersionLast="46" xr6:coauthVersionMax="47" xr10:uidLastSave="{6D1423D8-6DD3-41A2-8848-DA473A4F2CD1}"/>
  <bookViews>
    <workbookView xWindow="-120" yWindow="-120" windowWidth="29040" windowHeight="15840" xr2:uid="{00000000-000D-0000-FFFF-FFFF00000000}"/>
  </bookViews>
  <sheets>
    <sheet name="References&amp;Apply" sheetId="1" r:id="rId1"/>
    <sheet name="VLOOKUP" sheetId="2" r:id="rId2"/>
    <sheet name="INDEX&amp;MATCH" sheetId="4" r:id="rId3"/>
    <sheet name="IFERROR" sheetId="5" r:id="rId4"/>
    <sheet name="Pivot Table" sheetId="6" r:id="rId5"/>
    <sheet name="Sorting&amp;Filtering" sheetId="7" r:id="rId6"/>
    <sheet name="Conditional Formatting" sheetId="8" r:id="rId7"/>
  </sheets>
  <definedNames>
    <definedName name="_xlnm._FilterDatabase" localSheetId="5" hidden="1">'Sorting&amp;Filtering'!$A$2:$J$2</definedName>
  </definedNames>
  <calcPr calcId="191028"/>
  <pivotCaches>
    <pivotCache cacheId="6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8" l="1"/>
  <c r="I102" i="8" s="1"/>
  <c r="J102" i="8" s="1"/>
  <c r="H101" i="8"/>
  <c r="I101" i="8" s="1"/>
  <c r="J101" i="8" s="1"/>
  <c r="H100" i="8"/>
  <c r="I100" i="8" s="1"/>
  <c r="J100" i="8" s="1"/>
  <c r="H99" i="8"/>
  <c r="I99" i="8" s="1"/>
  <c r="J99" i="8" s="1"/>
  <c r="H98" i="8"/>
  <c r="I98" i="8" s="1"/>
  <c r="J98" i="8" s="1"/>
  <c r="H97" i="8"/>
  <c r="I97" i="8" s="1"/>
  <c r="J97" i="8" s="1"/>
  <c r="H96" i="8"/>
  <c r="I96" i="8" s="1"/>
  <c r="J96" i="8" s="1"/>
  <c r="H95" i="8"/>
  <c r="I95" i="8" s="1"/>
  <c r="J95" i="8" s="1"/>
  <c r="H94" i="8"/>
  <c r="I94" i="8" s="1"/>
  <c r="J94" i="8" s="1"/>
  <c r="H93" i="8"/>
  <c r="I93" i="8" s="1"/>
  <c r="J93" i="8" s="1"/>
  <c r="H92" i="8"/>
  <c r="I92" i="8" s="1"/>
  <c r="J92" i="8" s="1"/>
  <c r="H91" i="8"/>
  <c r="I91" i="8" s="1"/>
  <c r="J91" i="8" s="1"/>
  <c r="H90" i="8"/>
  <c r="I90" i="8" s="1"/>
  <c r="J90" i="8" s="1"/>
  <c r="H89" i="8"/>
  <c r="I89" i="8" s="1"/>
  <c r="J89" i="8" s="1"/>
  <c r="H88" i="8"/>
  <c r="I88" i="8" s="1"/>
  <c r="J88" i="8" s="1"/>
  <c r="H87" i="8"/>
  <c r="I87" i="8" s="1"/>
  <c r="J87" i="8" s="1"/>
  <c r="H86" i="8"/>
  <c r="I86" i="8" s="1"/>
  <c r="J86" i="8" s="1"/>
  <c r="H85" i="8"/>
  <c r="I85" i="8" s="1"/>
  <c r="J85" i="8" s="1"/>
  <c r="H84" i="8"/>
  <c r="I84" i="8" s="1"/>
  <c r="J84" i="8" s="1"/>
  <c r="H83" i="8"/>
  <c r="I83" i="8" s="1"/>
  <c r="J83" i="8" s="1"/>
  <c r="H82" i="8"/>
  <c r="I82" i="8" s="1"/>
  <c r="J82" i="8" s="1"/>
  <c r="H81" i="8"/>
  <c r="I81" i="8" s="1"/>
  <c r="J81" i="8" s="1"/>
  <c r="H80" i="8"/>
  <c r="I80" i="8" s="1"/>
  <c r="J80" i="8" s="1"/>
  <c r="H79" i="8"/>
  <c r="I79" i="8" s="1"/>
  <c r="J79" i="8" s="1"/>
  <c r="H78" i="8"/>
  <c r="I78" i="8" s="1"/>
  <c r="J78" i="8" s="1"/>
  <c r="H77" i="8"/>
  <c r="I77" i="8" s="1"/>
  <c r="J77" i="8" s="1"/>
  <c r="H76" i="8"/>
  <c r="I76" i="8" s="1"/>
  <c r="J76" i="8" s="1"/>
  <c r="H75" i="8"/>
  <c r="I75" i="8" s="1"/>
  <c r="J75" i="8" s="1"/>
  <c r="H74" i="8"/>
  <c r="I74" i="8" s="1"/>
  <c r="J74" i="8" s="1"/>
  <c r="H73" i="8"/>
  <c r="I73" i="8" s="1"/>
  <c r="J73" i="8" s="1"/>
  <c r="H72" i="8"/>
  <c r="I72" i="8" s="1"/>
  <c r="J72" i="8" s="1"/>
  <c r="H71" i="8"/>
  <c r="I71" i="8" s="1"/>
  <c r="J71" i="8" s="1"/>
  <c r="H70" i="8"/>
  <c r="I70" i="8" s="1"/>
  <c r="J70" i="8" s="1"/>
  <c r="H69" i="8"/>
  <c r="I69" i="8" s="1"/>
  <c r="J69" i="8" s="1"/>
  <c r="H68" i="8"/>
  <c r="I68" i="8" s="1"/>
  <c r="J68" i="8" s="1"/>
  <c r="H67" i="8"/>
  <c r="I67" i="8" s="1"/>
  <c r="J67" i="8" s="1"/>
  <c r="H66" i="8"/>
  <c r="I66" i="8" s="1"/>
  <c r="J66" i="8" s="1"/>
  <c r="H65" i="8"/>
  <c r="I65" i="8" s="1"/>
  <c r="J65" i="8" s="1"/>
  <c r="H64" i="8"/>
  <c r="I64" i="8" s="1"/>
  <c r="J64" i="8" s="1"/>
  <c r="H63" i="8"/>
  <c r="I63" i="8" s="1"/>
  <c r="J63" i="8" s="1"/>
  <c r="H62" i="8"/>
  <c r="I62" i="8" s="1"/>
  <c r="J62" i="8" s="1"/>
  <c r="H61" i="8"/>
  <c r="I61" i="8" s="1"/>
  <c r="J61" i="8" s="1"/>
  <c r="H60" i="8"/>
  <c r="I60" i="8" s="1"/>
  <c r="J60" i="8" s="1"/>
  <c r="H59" i="8"/>
  <c r="I59" i="8" s="1"/>
  <c r="J59" i="8" s="1"/>
  <c r="H58" i="8"/>
  <c r="I58" i="8" s="1"/>
  <c r="J58" i="8" s="1"/>
  <c r="H57" i="8"/>
  <c r="I57" i="8" s="1"/>
  <c r="J57" i="8" s="1"/>
  <c r="H56" i="8"/>
  <c r="I56" i="8" s="1"/>
  <c r="J56" i="8" s="1"/>
  <c r="H55" i="8"/>
  <c r="I55" i="8" s="1"/>
  <c r="J55" i="8" s="1"/>
  <c r="H54" i="8"/>
  <c r="I54" i="8" s="1"/>
  <c r="J54" i="8" s="1"/>
  <c r="H53" i="8"/>
  <c r="I53" i="8" s="1"/>
  <c r="J53" i="8" s="1"/>
  <c r="H52" i="8"/>
  <c r="I52" i="8" s="1"/>
  <c r="J52" i="8" s="1"/>
  <c r="H51" i="8"/>
  <c r="I51" i="8" s="1"/>
  <c r="J51" i="8" s="1"/>
  <c r="H50" i="8"/>
  <c r="I50" i="8" s="1"/>
  <c r="J50" i="8" s="1"/>
  <c r="H49" i="8"/>
  <c r="I49" i="8" s="1"/>
  <c r="J49" i="8" s="1"/>
  <c r="H48" i="8"/>
  <c r="I48" i="8" s="1"/>
  <c r="J48" i="8" s="1"/>
  <c r="H47" i="8"/>
  <c r="I47" i="8" s="1"/>
  <c r="J47" i="8" s="1"/>
  <c r="H46" i="8"/>
  <c r="I46" i="8" s="1"/>
  <c r="J46" i="8" s="1"/>
  <c r="H45" i="8"/>
  <c r="I45" i="8" s="1"/>
  <c r="J45" i="8" s="1"/>
  <c r="H44" i="8"/>
  <c r="I44" i="8" s="1"/>
  <c r="J44" i="8" s="1"/>
  <c r="H43" i="8"/>
  <c r="I43" i="8" s="1"/>
  <c r="J43" i="8" s="1"/>
  <c r="H42" i="8"/>
  <c r="I42" i="8" s="1"/>
  <c r="J42" i="8" s="1"/>
  <c r="H41" i="8"/>
  <c r="I41" i="8" s="1"/>
  <c r="J41" i="8" s="1"/>
  <c r="H40" i="8"/>
  <c r="I40" i="8" s="1"/>
  <c r="J40" i="8" s="1"/>
  <c r="H39" i="8"/>
  <c r="I39" i="8" s="1"/>
  <c r="J39" i="8" s="1"/>
  <c r="H38" i="8"/>
  <c r="I38" i="8" s="1"/>
  <c r="J38" i="8" s="1"/>
  <c r="H37" i="8"/>
  <c r="I37" i="8" s="1"/>
  <c r="J37" i="8" s="1"/>
  <c r="H36" i="8"/>
  <c r="I36" i="8" s="1"/>
  <c r="J36" i="8" s="1"/>
  <c r="H35" i="8"/>
  <c r="I35" i="8" s="1"/>
  <c r="J35" i="8" s="1"/>
  <c r="H34" i="8"/>
  <c r="I34" i="8" s="1"/>
  <c r="J34" i="8" s="1"/>
  <c r="H33" i="8"/>
  <c r="I33" i="8" s="1"/>
  <c r="J33" i="8" s="1"/>
  <c r="H32" i="8"/>
  <c r="I32" i="8" s="1"/>
  <c r="J32" i="8" s="1"/>
  <c r="H31" i="8"/>
  <c r="I31" i="8" s="1"/>
  <c r="J31" i="8" s="1"/>
  <c r="H30" i="8"/>
  <c r="I30" i="8" s="1"/>
  <c r="J30" i="8" s="1"/>
  <c r="H29" i="8"/>
  <c r="I29" i="8" s="1"/>
  <c r="J29" i="8" s="1"/>
  <c r="H28" i="8"/>
  <c r="I28" i="8" s="1"/>
  <c r="J28" i="8" s="1"/>
  <c r="H27" i="8"/>
  <c r="I27" i="8" s="1"/>
  <c r="J27" i="8" s="1"/>
  <c r="H26" i="8"/>
  <c r="I26" i="8" s="1"/>
  <c r="J26" i="8" s="1"/>
  <c r="H25" i="8"/>
  <c r="I25" i="8" s="1"/>
  <c r="J25" i="8" s="1"/>
  <c r="H24" i="8"/>
  <c r="I24" i="8" s="1"/>
  <c r="J24" i="8" s="1"/>
  <c r="H23" i="8"/>
  <c r="I23" i="8" s="1"/>
  <c r="J23" i="8" s="1"/>
  <c r="H22" i="8"/>
  <c r="I22" i="8" s="1"/>
  <c r="J22" i="8" s="1"/>
  <c r="H21" i="8"/>
  <c r="I21" i="8" s="1"/>
  <c r="J21" i="8" s="1"/>
  <c r="H20" i="8"/>
  <c r="I20" i="8" s="1"/>
  <c r="J20" i="8" s="1"/>
  <c r="H19" i="8"/>
  <c r="I19" i="8" s="1"/>
  <c r="J19" i="8" s="1"/>
  <c r="H18" i="8"/>
  <c r="I18" i="8" s="1"/>
  <c r="J18" i="8" s="1"/>
  <c r="H17" i="8"/>
  <c r="I17" i="8" s="1"/>
  <c r="J17" i="8" s="1"/>
  <c r="H16" i="8"/>
  <c r="I16" i="8" s="1"/>
  <c r="J16" i="8" s="1"/>
  <c r="H15" i="8"/>
  <c r="I15" i="8" s="1"/>
  <c r="J15" i="8" s="1"/>
  <c r="H14" i="8"/>
  <c r="I14" i="8" s="1"/>
  <c r="J14" i="8" s="1"/>
  <c r="H13" i="8"/>
  <c r="I13" i="8" s="1"/>
  <c r="J13" i="8" s="1"/>
  <c r="H12" i="8"/>
  <c r="I12" i="8" s="1"/>
  <c r="J12" i="8" s="1"/>
  <c r="H11" i="8"/>
  <c r="I11" i="8" s="1"/>
  <c r="J11" i="8" s="1"/>
  <c r="H10" i="8"/>
  <c r="I10" i="8" s="1"/>
  <c r="J10" i="8" s="1"/>
  <c r="H9" i="8"/>
  <c r="I9" i="8" s="1"/>
  <c r="J9" i="8" s="1"/>
  <c r="H8" i="8"/>
  <c r="I8" i="8" s="1"/>
  <c r="J8" i="8" s="1"/>
  <c r="H7" i="8"/>
  <c r="I7" i="8" s="1"/>
  <c r="J7" i="8" s="1"/>
  <c r="H6" i="8"/>
  <c r="I6" i="8" s="1"/>
  <c r="J6" i="8" s="1"/>
  <c r="H5" i="8"/>
  <c r="I5" i="8" s="1"/>
  <c r="J5" i="8" s="1"/>
  <c r="H4" i="8"/>
  <c r="I4" i="8" s="1"/>
  <c r="J4" i="8" s="1"/>
  <c r="H3" i="8"/>
  <c r="I3" i="8" s="1"/>
  <c r="J3" i="8" s="1"/>
  <c r="H4" i="7"/>
  <c r="I4" i="7" s="1"/>
  <c r="J4" i="7" s="1"/>
  <c r="H5" i="7"/>
  <c r="I5" i="7" s="1"/>
  <c r="J5" i="7" s="1"/>
  <c r="H6" i="7"/>
  <c r="I6" i="7" s="1"/>
  <c r="J6" i="7" s="1"/>
  <c r="H7" i="7"/>
  <c r="I7" i="7"/>
  <c r="J7" i="7" s="1"/>
  <c r="H8" i="7"/>
  <c r="I8" i="7" s="1"/>
  <c r="J8" i="7" s="1"/>
  <c r="H9" i="7"/>
  <c r="I9" i="7"/>
  <c r="J9" i="7"/>
  <c r="H10" i="7"/>
  <c r="I10" i="7" s="1"/>
  <c r="J10" i="7" s="1"/>
  <c r="H11" i="7"/>
  <c r="I11" i="7"/>
  <c r="J11" i="7" s="1"/>
  <c r="H12" i="7"/>
  <c r="I12" i="7" s="1"/>
  <c r="J12" i="7" s="1"/>
  <c r="H13" i="7"/>
  <c r="I13" i="7"/>
  <c r="J13" i="7"/>
  <c r="H14" i="7"/>
  <c r="I14" i="7" s="1"/>
  <c r="J14" i="7" s="1"/>
  <c r="H15" i="7"/>
  <c r="I15" i="7"/>
  <c r="J15" i="7" s="1"/>
  <c r="H16" i="7"/>
  <c r="I16" i="7" s="1"/>
  <c r="J16" i="7" s="1"/>
  <c r="H17" i="7"/>
  <c r="I17" i="7"/>
  <c r="J17" i="7"/>
  <c r="H18" i="7"/>
  <c r="I18" i="7" s="1"/>
  <c r="J18" i="7" s="1"/>
  <c r="H19" i="7"/>
  <c r="I19" i="7"/>
  <c r="J19" i="7" s="1"/>
  <c r="H20" i="7"/>
  <c r="I20" i="7" s="1"/>
  <c r="J20" i="7" s="1"/>
  <c r="H21" i="7"/>
  <c r="I21" i="7"/>
  <c r="J21" i="7"/>
  <c r="H22" i="7"/>
  <c r="I22" i="7" s="1"/>
  <c r="J22" i="7" s="1"/>
  <c r="H23" i="7"/>
  <c r="I23" i="7"/>
  <c r="J23" i="7" s="1"/>
  <c r="H24" i="7"/>
  <c r="I24" i="7" s="1"/>
  <c r="J24" i="7" s="1"/>
  <c r="H25" i="7"/>
  <c r="I25" i="7"/>
  <c r="J25" i="7"/>
  <c r="H26" i="7"/>
  <c r="I26" i="7" s="1"/>
  <c r="J26" i="7" s="1"/>
  <c r="H27" i="7"/>
  <c r="I27" i="7"/>
  <c r="J27" i="7" s="1"/>
  <c r="H28" i="7"/>
  <c r="I28" i="7" s="1"/>
  <c r="J28" i="7" s="1"/>
  <c r="H29" i="7"/>
  <c r="I29" i="7"/>
  <c r="J29" i="7"/>
  <c r="H30" i="7"/>
  <c r="I30" i="7" s="1"/>
  <c r="J30" i="7" s="1"/>
  <c r="H31" i="7"/>
  <c r="I31" i="7"/>
  <c r="J31" i="7" s="1"/>
  <c r="H32" i="7"/>
  <c r="I32" i="7" s="1"/>
  <c r="J32" i="7" s="1"/>
  <c r="H33" i="7"/>
  <c r="I33" i="7"/>
  <c r="J33" i="7"/>
  <c r="H34" i="7"/>
  <c r="I34" i="7" s="1"/>
  <c r="J34" i="7" s="1"/>
  <c r="H35" i="7"/>
  <c r="I35" i="7"/>
  <c r="J35" i="7" s="1"/>
  <c r="H36" i="7"/>
  <c r="I36" i="7" s="1"/>
  <c r="J36" i="7" s="1"/>
  <c r="H37" i="7"/>
  <c r="I37" i="7"/>
  <c r="J37" i="7"/>
  <c r="H38" i="7"/>
  <c r="I38" i="7" s="1"/>
  <c r="J38" i="7" s="1"/>
  <c r="H39" i="7"/>
  <c r="I39" i="7"/>
  <c r="J39" i="7" s="1"/>
  <c r="H40" i="7"/>
  <c r="I40" i="7" s="1"/>
  <c r="J40" i="7" s="1"/>
  <c r="H41" i="7"/>
  <c r="I41" i="7"/>
  <c r="J41" i="7"/>
  <c r="H42" i="7"/>
  <c r="I42" i="7" s="1"/>
  <c r="J42" i="7" s="1"/>
  <c r="H43" i="7"/>
  <c r="I43" i="7"/>
  <c r="J43" i="7" s="1"/>
  <c r="H44" i="7"/>
  <c r="I44" i="7" s="1"/>
  <c r="J44" i="7" s="1"/>
  <c r="H45" i="7"/>
  <c r="I45" i="7"/>
  <c r="J45" i="7"/>
  <c r="H46" i="7"/>
  <c r="I46" i="7" s="1"/>
  <c r="J46" i="7" s="1"/>
  <c r="H47" i="7"/>
  <c r="I47" i="7"/>
  <c r="J47" i="7" s="1"/>
  <c r="H48" i="7"/>
  <c r="I48" i="7" s="1"/>
  <c r="J48" i="7" s="1"/>
  <c r="H49" i="7"/>
  <c r="I49" i="7"/>
  <c r="J49" i="7"/>
  <c r="H50" i="7"/>
  <c r="I50" i="7" s="1"/>
  <c r="J50" i="7" s="1"/>
  <c r="H51" i="7"/>
  <c r="I51" i="7"/>
  <c r="J51" i="7" s="1"/>
  <c r="H52" i="7"/>
  <c r="I52" i="7" s="1"/>
  <c r="J52" i="7" s="1"/>
  <c r="H53" i="7"/>
  <c r="I53" i="7"/>
  <c r="J53" i="7"/>
  <c r="H54" i="7"/>
  <c r="I54" i="7" s="1"/>
  <c r="J54" i="7" s="1"/>
  <c r="H55" i="7"/>
  <c r="I55" i="7"/>
  <c r="J55" i="7" s="1"/>
  <c r="H56" i="7"/>
  <c r="I56" i="7" s="1"/>
  <c r="J56" i="7" s="1"/>
  <c r="H57" i="7"/>
  <c r="I57" i="7"/>
  <c r="J57" i="7"/>
  <c r="H58" i="7"/>
  <c r="I58" i="7" s="1"/>
  <c r="J58" i="7" s="1"/>
  <c r="H59" i="7"/>
  <c r="I59" i="7"/>
  <c r="J59" i="7" s="1"/>
  <c r="H60" i="7"/>
  <c r="I60" i="7" s="1"/>
  <c r="J60" i="7" s="1"/>
  <c r="H61" i="7"/>
  <c r="I61" i="7"/>
  <c r="J61" i="7"/>
  <c r="H62" i="7"/>
  <c r="I62" i="7" s="1"/>
  <c r="J62" i="7" s="1"/>
  <c r="H63" i="7"/>
  <c r="I63" i="7"/>
  <c r="J63" i="7" s="1"/>
  <c r="H64" i="7"/>
  <c r="I64" i="7" s="1"/>
  <c r="J64" i="7" s="1"/>
  <c r="H65" i="7"/>
  <c r="I65" i="7"/>
  <c r="J65" i="7"/>
  <c r="H66" i="7"/>
  <c r="I66" i="7" s="1"/>
  <c r="J66" i="7" s="1"/>
  <c r="H67" i="7"/>
  <c r="I67" i="7"/>
  <c r="J67" i="7" s="1"/>
  <c r="H68" i="7"/>
  <c r="I68" i="7" s="1"/>
  <c r="J68" i="7" s="1"/>
  <c r="H69" i="7"/>
  <c r="I69" i="7"/>
  <c r="J69" i="7"/>
  <c r="H70" i="7"/>
  <c r="I70" i="7" s="1"/>
  <c r="J70" i="7" s="1"/>
  <c r="H71" i="7"/>
  <c r="I71" i="7"/>
  <c r="J71" i="7" s="1"/>
  <c r="H72" i="7"/>
  <c r="I72" i="7" s="1"/>
  <c r="J72" i="7" s="1"/>
  <c r="H73" i="7"/>
  <c r="I73" i="7"/>
  <c r="J73" i="7"/>
  <c r="H74" i="7"/>
  <c r="I74" i="7" s="1"/>
  <c r="J74" i="7" s="1"/>
  <c r="H75" i="7"/>
  <c r="I75" i="7"/>
  <c r="J75" i="7" s="1"/>
  <c r="H76" i="7"/>
  <c r="I76" i="7" s="1"/>
  <c r="J76" i="7" s="1"/>
  <c r="H77" i="7"/>
  <c r="I77" i="7"/>
  <c r="J77" i="7"/>
  <c r="H78" i="7"/>
  <c r="I78" i="7" s="1"/>
  <c r="J78" i="7" s="1"/>
  <c r="H79" i="7"/>
  <c r="I79" i="7"/>
  <c r="J79" i="7" s="1"/>
  <c r="H80" i="7"/>
  <c r="I80" i="7" s="1"/>
  <c r="J80" i="7" s="1"/>
  <c r="H81" i="7"/>
  <c r="I81" i="7"/>
  <c r="J81" i="7"/>
  <c r="H82" i="7"/>
  <c r="I82" i="7" s="1"/>
  <c r="J82" i="7" s="1"/>
  <c r="H83" i="7"/>
  <c r="I83" i="7"/>
  <c r="J83" i="7" s="1"/>
  <c r="H84" i="7"/>
  <c r="I84" i="7" s="1"/>
  <c r="J84" i="7" s="1"/>
  <c r="H85" i="7"/>
  <c r="I85" i="7"/>
  <c r="J85" i="7"/>
  <c r="H86" i="7"/>
  <c r="I86" i="7" s="1"/>
  <c r="J86" i="7" s="1"/>
  <c r="H87" i="7"/>
  <c r="I87" i="7"/>
  <c r="J87" i="7" s="1"/>
  <c r="H88" i="7"/>
  <c r="I88" i="7" s="1"/>
  <c r="J88" i="7" s="1"/>
  <c r="H89" i="7"/>
  <c r="I89" i="7"/>
  <c r="J89" i="7"/>
  <c r="H90" i="7"/>
  <c r="I90" i="7" s="1"/>
  <c r="J90" i="7" s="1"/>
  <c r="H91" i="7"/>
  <c r="I91" i="7"/>
  <c r="J91" i="7" s="1"/>
  <c r="H92" i="7"/>
  <c r="I92" i="7" s="1"/>
  <c r="J92" i="7" s="1"/>
  <c r="H93" i="7"/>
  <c r="I93" i="7"/>
  <c r="J93" i="7"/>
  <c r="H94" i="7"/>
  <c r="I94" i="7" s="1"/>
  <c r="J94" i="7" s="1"/>
  <c r="H95" i="7"/>
  <c r="I95" i="7"/>
  <c r="J95" i="7" s="1"/>
  <c r="H96" i="7"/>
  <c r="I96" i="7" s="1"/>
  <c r="J96" i="7" s="1"/>
  <c r="H97" i="7"/>
  <c r="I97" i="7"/>
  <c r="J97" i="7"/>
  <c r="H98" i="7"/>
  <c r="I98" i="7" s="1"/>
  <c r="J98" i="7" s="1"/>
  <c r="H99" i="7"/>
  <c r="I99" i="7"/>
  <c r="J99" i="7" s="1"/>
  <c r="H100" i="7"/>
  <c r="I100" i="7" s="1"/>
  <c r="J100" i="7" s="1"/>
  <c r="H101" i="7"/>
  <c r="I101" i="7"/>
  <c r="J101" i="7"/>
  <c r="H102" i="7"/>
  <c r="I102" i="7" s="1"/>
  <c r="J102" i="7" s="1"/>
  <c r="J3" i="7"/>
  <c r="I3" i="7"/>
  <c r="H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J3" i="6"/>
  <c r="I3" i="6"/>
  <c r="H3" i="6"/>
  <c r="D4" i="5"/>
  <c r="D5" i="5"/>
  <c r="D6" i="5"/>
  <c r="D7" i="5"/>
  <c r="D8" i="5"/>
  <c r="D3" i="5"/>
  <c r="C4" i="5"/>
  <c r="C5" i="5"/>
  <c r="C6" i="5"/>
  <c r="C7" i="5"/>
  <c r="C8" i="5"/>
  <c r="C3" i="5"/>
  <c r="M5" i="4"/>
  <c r="M4" i="4"/>
  <c r="M3" i="4"/>
  <c r="D4" i="4"/>
  <c r="D5" i="4"/>
  <c r="D6" i="4"/>
  <c r="D3" i="4"/>
  <c r="G12" i="1"/>
  <c r="G13" i="1"/>
  <c r="G14" i="1"/>
  <c r="G11" i="1"/>
  <c r="G4" i="1"/>
  <c r="G5" i="1"/>
  <c r="G6" i="1"/>
  <c r="G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C12" i="1"/>
  <c r="C13" i="1"/>
  <c r="C14" i="1"/>
  <c r="C11" i="1"/>
  <c r="C4" i="1"/>
  <c r="C5" i="1"/>
  <c r="C6" i="1"/>
  <c r="C3" i="1"/>
</calcChain>
</file>

<file path=xl/sharedStrings.xml><?xml version="1.0" encoding="utf-8"?>
<sst xmlns="http://schemas.openxmlformats.org/spreadsheetml/2006/main" count="2834" uniqueCount="734">
  <si>
    <t>Relative Reference</t>
  </si>
  <si>
    <t>Reference</t>
  </si>
  <si>
    <t>Formula</t>
  </si>
  <si>
    <t>Result</t>
  </si>
  <si>
    <t>"=A3"</t>
  </si>
  <si>
    <t>Absolute Reference</t>
  </si>
  <si>
    <t>"=$A$11</t>
  </si>
  <si>
    <t>Name</t>
  </si>
  <si>
    <t>C</t>
  </si>
  <si>
    <t>Rank</t>
  </si>
  <si>
    <t>Country/Territory</t>
  </si>
  <si>
    <t>Int$</t>
  </si>
  <si>
    <t>—</t>
  </si>
  <si>
    <t>PPP per capita</t>
  </si>
  <si>
    <t>Country</t>
  </si>
  <si>
    <t>Sales</t>
  </si>
  <si>
    <t>Profit</t>
  </si>
  <si>
    <t>Assets</t>
  </si>
  <si>
    <t>Market Value</t>
  </si>
  <si>
    <t>ICBC</t>
  </si>
  <si>
    <t>China</t>
  </si>
  <si>
    <t>$177.2 B</t>
  </si>
  <si>
    <t>$45.3 B</t>
  </si>
  <si>
    <t>$4,322.5 B</t>
  </si>
  <si>
    <t>$242.3 B</t>
  </si>
  <si>
    <t>China Construction Bank</t>
  </si>
  <si>
    <t>$162.1 B</t>
  </si>
  <si>
    <t>$38.9 B</t>
  </si>
  <si>
    <t>$3,822 B</t>
  </si>
  <si>
    <t>$203.8 B</t>
  </si>
  <si>
    <t>JPMorgan Chase</t>
  </si>
  <si>
    <t>United States</t>
  </si>
  <si>
    <t>$142.9 B</t>
  </si>
  <si>
    <t>$30 B</t>
  </si>
  <si>
    <t>$3,139.4 B</t>
  </si>
  <si>
    <t>$291.7 B</t>
  </si>
  <si>
    <t>Berkshire Hathaway</t>
  </si>
  <si>
    <t>$254.6 B</t>
  </si>
  <si>
    <t>$81.4 B</t>
  </si>
  <si>
    <t>$817.7 B</t>
  </si>
  <si>
    <t>$455.4 B</t>
  </si>
  <si>
    <t>Agricultural Bank of China</t>
  </si>
  <si>
    <t>$148.7 B</t>
  </si>
  <si>
    <t>$30.9 B</t>
  </si>
  <si>
    <t>$3,697.5 B</t>
  </si>
  <si>
    <t>$147.2 B</t>
  </si>
  <si>
    <t>Saudi Arabian Oil Company (Saudi Aramco)</t>
  </si>
  <si>
    <t>Saudi Arabia</t>
  </si>
  <si>
    <t>$329.8 B</t>
  </si>
  <si>
    <t>$88.2 B</t>
  </si>
  <si>
    <t>$398.3 B</t>
  </si>
  <si>
    <t>$1,684.8 B</t>
  </si>
  <si>
    <t>Ping An Insurance Group</t>
  </si>
  <si>
    <t>$155 B</t>
  </si>
  <si>
    <t>$18.8 B</t>
  </si>
  <si>
    <t>$1,218.6 B</t>
  </si>
  <si>
    <t>$187.2 B</t>
  </si>
  <si>
    <t>Bank of America</t>
  </si>
  <si>
    <t>$112.1 B</t>
  </si>
  <si>
    <t>$24.1 B</t>
  </si>
  <si>
    <t>$2,620 B</t>
  </si>
  <si>
    <t>$208.6 B</t>
  </si>
  <si>
    <t>Apple</t>
  </si>
  <si>
    <t>$267.7 B</t>
  </si>
  <si>
    <t>$57.2 B</t>
  </si>
  <si>
    <t>$320.4 B</t>
  </si>
  <si>
    <t>$1,285.5 B</t>
  </si>
  <si>
    <t>Bank of China</t>
  </si>
  <si>
    <t>$135.4 B</t>
  </si>
  <si>
    <t>$27.2 B</t>
  </si>
  <si>
    <t>$3,387 B</t>
  </si>
  <si>
    <t>$112.8 B</t>
  </si>
  <si>
    <t>AT&amp;T</t>
  </si>
  <si>
    <t>$179.2 B</t>
  </si>
  <si>
    <t>$14.4 B</t>
  </si>
  <si>
    <t>$545.4 B</t>
  </si>
  <si>
    <t>$218.6 B</t>
  </si>
  <si>
    <t>Toyota Motor</t>
  </si>
  <si>
    <t>Japan</t>
  </si>
  <si>
    <t>$280.5 B</t>
  </si>
  <si>
    <t>$22.7 B</t>
  </si>
  <si>
    <t>$495.1 B</t>
  </si>
  <si>
    <t>$173.3 B</t>
  </si>
  <si>
    <t>Alphabet</t>
  </si>
  <si>
    <t>$166.3 B</t>
  </si>
  <si>
    <t>$34.5 B</t>
  </si>
  <si>
    <t>$273.4 B</t>
  </si>
  <si>
    <t>$919.3 B</t>
  </si>
  <si>
    <t>ExxonMobil</t>
  </si>
  <si>
    <t>$256 B</t>
  </si>
  <si>
    <t>$14.3 B</t>
  </si>
  <si>
    <t>$362.6 B</t>
  </si>
  <si>
    <t>$196.6 B</t>
  </si>
  <si>
    <t>Microsoft</t>
  </si>
  <si>
    <t>$138.6 B</t>
  </si>
  <si>
    <t>$46.3 B</t>
  </si>
  <si>
    <t>$285.4 B</t>
  </si>
  <si>
    <t>$1,359 B</t>
  </si>
  <si>
    <t>Samsung Electronics</t>
  </si>
  <si>
    <t>South Korea</t>
  </si>
  <si>
    <t>$197.6 B</t>
  </si>
  <si>
    <t>$18.4 B</t>
  </si>
  <si>
    <t>$304.9 B</t>
  </si>
  <si>
    <t>$278.7 B</t>
  </si>
  <si>
    <t>Wells Fargo</t>
  </si>
  <si>
    <t>$98.9 B</t>
  </si>
  <si>
    <t>$1,981.3 B</t>
  </si>
  <si>
    <t>$118.8 B</t>
  </si>
  <si>
    <t>Citigroup</t>
  </si>
  <si>
    <t>$104.4 B</t>
  </si>
  <si>
    <t>$17.1 B</t>
  </si>
  <si>
    <t>$2,219.8 B</t>
  </si>
  <si>
    <t>$101.1 B</t>
  </si>
  <si>
    <t>Walmart</t>
  </si>
  <si>
    <t>$524 B</t>
  </si>
  <si>
    <t>$14.9 B</t>
  </si>
  <si>
    <t>$236.5 B</t>
  </si>
  <si>
    <t>$344.4 B</t>
  </si>
  <si>
    <t>Verizon Communications</t>
  </si>
  <si>
    <t>$131.4 B</t>
  </si>
  <si>
    <t>$294.5 B</t>
  </si>
  <si>
    <t>$237.7 B</t>
  </si>
  <si>
    <t>Royal Dutch Shell</t>
  </si>
  <si>
    <t>Netherlands</t>
  </si>
  <si>
    <t>$311.6 B</t>
  </si>
  <si>
    <t>$9.9 B</t>
  </si>
  <si>
    <t>$394 B</t>
  </si>
  <si>
    <t>$126.5 B</t>
  </si>
  <si>
    <t>Amazon</t>
  </si>
  <si>
    <t>$296.3 B</t>
  </si>
  <si>
    <t>$10.6 B</t>
  </si>
  <si>
    <t>$221.2 B</t>
  </si>
  <si>
    <t>$1,233.4 B</t>
  </si>
  <si>
    <t>Volkswagen Group</t>
  </si>
  <si>
    <t>Germany</t>
  </si>
  <si>
    <t>$275.2 B</t>
  </si>
  <si>
    <t>$12 B</t>
  </si>
  <si>
    <t>$538.9 B</t>
  </si>
  <si>
    <t>$70.4 B</t>
  </si>
  <si>
    <t>UnitedHealth Group</t>
  </si>
  <si>
    <t>$246.3 B</t>
  </si>
  <si>
    <t>$13.8 B</t>
  </si>
  <si>
    <t>$189.1 B</t>
  </si>
  <si>
    <t>$277.1 B</t>
  </si>
  <si>
    <t>Allianz</t>
  </si>
  <si>
    <t>$122.4 B</t>
  </si>
  <si>
    <t>$8.9 B</t>
  </si>
  <si>
    <t>$1,183.5 B</t>
  </si>
  <si>
    <t>$77.1 B</t>
  </si>
  <si>
    <t>China Merchants Bank</t>
  </si>
  <si>
    <t>$58.4 B</t>
  </si>
  <si>
    <t>$13.7 B</t>
  </si>
  <si>
    <t>$1,094.9 B</t>
  </si>
  <si>
    <t>$120.9 B</t>
  </si>
  <si>
    <t>Comcast</t>
  </si>
  <si>
    <t>$108.7 B</t>
  </si>
  <si>
    <t>$11.7 B</t>
  </si>
  <si>
    <t>$262.4 B</t>
  </si>
  <si>
    <t>$171.7 B</t>
  </si>
  <si>
    <t>China Mobile</t>
  </si>
  <si>
    <t>Hong Kong</t>
  </si>
  <si>
    <t>$108.1 B</t>
  </si>
  <si>
    <t>$15.5 B</t>
  </si>
  <si>
    <t>$233.9 B</t>
  </si>
  <si>
    <t>$164.9 B</t>
  </si>
  <si>
    <t>Total</t>
  </si>
  <si>
    <t>France</t>
  </si>
  <si>
    <t>$176.2 B</t>
  </si>
  <si>
    <t>$11.3 B</t>
  </si>
  <si>
    <t>$273.3 B</t>
  </si>
  <si>
    <t>$93.1 B</t>
  </si>
  <si>
    <t>Postal Savings Bank Of China (PSBC)</t>
  </si>
  <si>
    <t>$64.4 B</t>
  </si>
  <si>
    <t>$9 B</t>
  </si>
  <si>
    <t>$1,522.4 B</t>
  </si>
  <si>
    <t>$92 B</t>
  </si>
  <si>
    <t>Alibaba Group</t>
  </si>
  <si>
    <t>$70.6 B</t>
  </si>
  <si>
    <t>$24.7 B</t>
  </si>
  <si>
    <t>$189.4 B</t>
  </si>
  <si>
    <t>Gazprom</t>
  </si>
  <si>
    <t>Russia</t>
  </si>
  <si>
    <t>$122.6 B</t>
  </si>
  <si>
    <t>$331.7 B</t>
  </si>
  <si>
    <t>$60.8 B</t>
  </si>
  <si>
    <t>PetroChina</t>
  </si>
  <si>
    <t>$364.1 B</t>
  </si>
  <si>
    <t>$6.6 B</t>
  </si>
  <si>
    <t>$392.3 B</t>
  </si>
  <si>
    <t>$65.9 B</t>
  </si>
  <si>
    <t>Johnson &amp; Johnson</t>
  </si>
  <si>
    <t>$82.8 B</t>
  </si>
  <si>
    <t>$17.2 B</t>
  </si>
  <si>
    <t>$395.3 B</t>
  </si>
  <si>
    <t>RBC</t>
  </si>
  <si>
    <t>Canada</t>
  </si>
  <si>
    <t>$50.9 B</t>
  </si>
  <si>
    <t>$10 B</t>
  </si>
  <si>
    <t>$1,116.3 B</t>
  </si>
  <si>
    <t>$87.7 B</t>
  </si>
  <si>
    <t>Walt Disney</t>
  </si>
  <si>
    <t>$74.8 B</t>
  </si>
  <si>
    <t>$10.4 B</t>
  </si>
  <si>
    <t>$200.9 B</t>
  </si>
  <si>
    <t>$195.3 B</t>
  </si>
  <si>
    <t>China Life Insurance</t>
  </si>
  <si>
    <t>$103.7 B</t>
  </si>
  <si>
    <t>$8.5 B</t>
  </si>
  <si>
    <t>$536.2 B</t>
  </si>
  <si>
    <t>$60.3 B</t>
  </si>
  <si>
    <t>Intel</t>
  </si>
  <si>
    <t>$75.7 B</t>
  </si>
  <si>
    <t>$147.7 B</t>
  </si>
  <si>
    <t>$254 B</t>
  </si>
  <si>
    <t>Facebook</t>
  </si>
  <si>
    <t>$73.4 B</t>
  </si>
  <si>
    <t>$21 B</t>
  </si>
  <si>
    <t>$138.4 B</t>
  </si>
  <si>
    <t>$583.7 B</t>
  </si>
  <si>
    <t>CVS Health</t>
  </si>
  <si>
    <t>$256.8 B</t>
  </si>
  <si>
    <t>$224.3 B</t>
  </si>
  <si>
    <t>$80.4 B</t>
  </si>
  <si>
    <t>Nestlé</t>
  </si>
  <si>
    <t>Switzerland</t>
  </si>
  <si>
    <t>$12.7 B</t>
  </si>
  <si>
    <t>$132.1 B</t>
  </si>
  <si>
    <t>$304.1 B</t>
  </si>
  <si>
    <t>BNP Paribas</t>
  </si>
  <si>
    <t>$128 B</t>
  </si>
  <si>
    <t>$8.7 B</t>
  </si>
  <si>
    <t>$2,429.9 B</t>
  </si>
  <si>
    <t>$39.2 B</t>
  </si>
  <si>
    <t>Nippon Telegraph &amp; Tel</t>
  </si>
  <si>
    <t>$109.6 B</t>
  </si>
  <si>
    <t>$7.9 B</t>
  </si>
  <si>
    <t>$211.1 B</t>
  </si>
  <si>
    <t>$83 B</t>
  </si>
  <si>
    <t>HSBC Holdings</t>
  </si>
  <si>
    <t>United Kingdom</t>
  </si>
  <si>
    <t>$67.2 B</t>
  </si>
  <si>
    <t>$3.8 B</t>
  </si>
  <si>
    <t>$2,917.8 B</t>
  </si>
  <si>
    <t>$105.3 B</t>
  </si>
  <si>
    <t>Bank of Communications</t>
  </si>
  <si>
    <t>$66.6 B</t>
  </si>
  <si>
    <t>$11.2 B</t>
  </si>
  <si>
    <t>$1,422.1 B</t>
  </si>
  <si>
    <t>$47.1 B</t>
  </si>
  <si>
    <t>TD Bank Group</t>
  </si>
  <si>
    <t>$44.8 B</t>
  </si>
  <si>
    <t>$9.3 B</t>
  </si>
  <si>
    <t>$1,102 B</t>
  </si>
  <si>
    <t>$75.8 B</t>
  </si>
  <si>
    <t>Goldman Sachs Group</t>
  </si>
  <si>
    <t>$53.9 B</t>
  </si>
  <si>
    <t>$7.4 B</t>
  </si>
  <si>
    <t>$1,090 B</t>
  </si>
  <si>
    <t>$63.4 B</t>
  </si>
  <si>
    <t>Morgan Stanley</t>
  </si>
  <si>
    <t>$53 B</t>
  </si>
  <si>
    <t>$8.3 B</t>
  </si>
  <si>
    <t>$896.8 B</t>
  </si>
  <si>
    <t>$62.1 B</t>
  </si>
  <si>
    <t>Pfizer</t>
  </si>
  <si>
    <t>$50.7 B</t>
  </si>
  <si>
    <t>$15.8 B</t>
  </si>
  <si>
    <t>$167.5 B</t>
  </si>
  <si>
    <t>$212.8 B</t>
  </si>
  <si>
    <t>Tencent Holdings</t>
  </si>
  <si>
    <t>$54.6 B</t>
  </si>
  <si>
    <t>$13.5 B</t>
  </si>
  <si>
    <t>$137 B</t>
  </si>
  <si>
    <t>$509.7 B</t>
  </si>
  <si>
    <t>IBM</t>
  </si>
  <si>
    <t>$76.5 B</t>
  </si>
  <si>
    <t>$153.4 B</t>
  </si>
  <si>
    <t>$111.5 B</t>
  </si>
  <si>
    <t>Mitsubishi UFJ Financial</t>
  </si>
  <si>
    <t>$60.1 B</t>
  </si>
  <si>
    <t>$5.4 B</t>
  </si>
  <si>
    <t>$2,893 B</t>
  </si>
  <si>
    <t>$51.8 B</t>
  </si>
  <si>
    <t>General Electric</t>
  </si>
  <si>
    <t>$99.9 B</t>
  </si>
  <si>
    <t>$6.3 B</t>
  </si>
  <si>
    <t>$262 B</t>
  </si>
  <si>
    <t>$59.5 B</t>
  </si>
  <si>
    <t>Rosneft</t>
  </si>
  <si>
    <t>$126.9 B</t>
  </si>
  <si>
    <t>$10.9 B</t>
  </si>
  <si>
    <t>$208.5 B</t>
  </si>
  <si>
    <t>$48.1 B</t>
  </si>
  <si>
    <t>Santander</t>
  </si>
  <si>
    <t>Spain</t>
  </si>
  <si>
    <t>$89.2 B</t>
  </si>
  <si>
    <t>$7.3 B</t>
  </si>
  <si>
    <t>$1,709.2 B</t>
  </si>
  <si>
    <t>$37.1 B</t>
  </si>
  <si>
    <t>Anheuser-Busch InBev</t>
  </si>
  <si>
    <t>Belgium</t>
  </si>
  <si>
    <t>$52.3 B</t>
  </si>
  <si>
    <t>$9.1 B</t>
  </si>
  <si>
    <t>$238.3 B</t>
  </si>
  <si>
    <t>$89.9 B</t>
  </si>
  <si>
    <t>Industrial Bank</t>
  </si>
  <si>
    <t>$50.2 B</t>
  </si>
  <si>
    <t>$9.2 B</t>
  </si>
  <si>
    <t>$1,045 B</t>
  </si>
  <si>
    <t>$49 B</t>
  </si>
  <si>
    <t>Reliance Industries</t>
  </si>
  <si>
    <t>India</t>
  </si>
  <si>
    <t>$84.8 B</t>
  </si>
  <si>
    <t>$6.2 B</t>
  </si>
  <si>
    <t>$123.8 B</t>
  </si>
  <si>
    <t>Sony</t>
  </si>
  <si>
    <t>$79.2 B</t>
  </si>
  <si>
    <t>$6 B</t>
  </si>
  <si>
    <t>$208.3 B</t>
  </si>
  <si>
    <t>$78.7 B</t>
  </si>
  <si>
    <t>Sinopec</t>
  </si>
  <si>
    <t>$369.2 B</t>
  </si>
  <si>
    <t>$3.3 B</t>
  </si>
  <si>
    <t>$254.8 B</t>
  </si>
  <si>
    <t>$76.6 B</t>
  </si>
  <si>
    <t>Chevron</t>
  </si>
  <si>
    <t>$140.1 B</t>
  </si>
  <si>
    <t>$2.9 B</t>
  </si>
  <si>
    <t>$237.4 B</t>
  </si>
  <si>
    <t>$171.8 B</t>
  </si>
  <si>
    <t>Siemens</t>
  </si>
  <si>
    <t>$97.4 B</t>
  </si>
  <si>
    <t>$5.9 B</t>
  </si>
  <si>
    <t>$171 B</t>
  </si>
  <si>
    <t>$75.4 B</t>
  </si>
  <si>
    <t>Cigna</t>
  </si>
  <si>
    <t>$154.5 B</t>
  </si>
  <si>
    <t>$4.9 B</t>
  </si>
  <si>
    <t>$157 B</t>
  </si>
  <si>
    <t>$72.8 B</t>
  </si>
  <si>
    <t>AXA Group</t>
  </si>
  <si>
    <t>$150 B</t>
  </si>
  <si>
    <t>$4 B</t>
  </si>
  <si>
    <t>$850.8 B</t>
  </si>
  <si>
    <t>$42.3 B</t>
  </si>
  <si>
    <t>Shanghai Pudong Development</t>
  </si>
  <si>
    <t>$50 B</t>
  </si>
  <si>
    <t>$8.6 B</t>
  </si>
  <si>
    <t>$1,029.3 B</t>
  </si>
  <si>
    <t>$44.2 B</t>
  </si>
  <si>
    <t>AIA Group</t>
  </si>
  <si>
    <t>$40.9 B</t>
  </si>
  <si>
    <t>$280.3 B</t>
  </si>
  <si>
    <t>$111.8 B</t>
  </si>
  <si>
    <t>Softbank</t>
  </si>
  <si>
    <t>$87.4 B</t>
  </si>
  <si>
    <t>$89.7 B</t>
  </si>
  <si>
    <t>Novartis</t>
  </si>
  <si>
    <t>$48.6 B</t>
  </si>
  <si>
    <t>$12.2 B</t>
  </si>
  <si>
    <t>$123.1 B</t>
  </si>
  <si>
    <t>$193 B</t>
  </si>
  <si>
    <t>Deutsche Telekom</t>
  </si>
  <si>
    <t>$90.1 B</t>
  </si>
  <si>
    <t>$4.3 B</t>
  </si>
  <si>
    <t>$207.1 B</t>
  </si>
  <si>
    <t>$69.2 B</t>
  </si>
  <si>
    <t>Petrobras</t>
  </si>
  <si>
    <t>Brazil</t>
  </si>
  <si>
    <t>$78.9 B</t>
  </si>
  <si>
    <t>$10.2 B</t>
  </si>
  <si>
    <t>$230.2 B</t>
  </si>
  <si>
    <t>$43.5 B</t>
  </si>
  <si>
    <t>Procter &amp; Gamble</t>
  </si>
  <si>
    <t>$70.3 B</t>
  </si>
  <si>
    <t>$5 B</t>
  </si>
  <si>
    <t>$118.6 B</t>
  </si>
  <si>
    <t>$291.8 B</t>
  </si>
  <si>
    <t>Japan Post Holdings</t>
  </si>
  <si>
    <t>$112.3 B</t>
  </si>
  <si>
    <t>$4.7 B</t>
  </si>
  <si>
    <t>$2,680.2 B</t>
  </si>
  <si>
    <t>$32.7 B</t>
  </si>
  <si>
    <t>LVMH Moët Hennessy Louis Vuitton</t>
  </si>
  <si>
    <t>$8 B</t>
  </si>
  <si>
    <t>$108.3 B</t>
  </si>
  <si>
    <t>$194.3 B</t>
  </si>
  <si>
    <t>Roche Holding</t>
  </si>
  <si>
    <t>$61.9 B</t>
  </si>
  <si>
    <t>$13.6 B</t>
  </si>
  <si>
    <t>$85.8 B</t>
  </si>
  <si>
    <t>$297.4 B</t>
  </si>
  <si>
    <t>BMW Group</t>
  </si>
  <si>
    <t>$116.6 B</t>
  </si>
  <si>
    <t>$5.5 B</t>
  </si>
  <si>
    <t>$271.3 B</t>
  </si>
  <si>
    <t>Zurich Insurance Group</t>
  </si>
  <si>
    <t>$71.8 B</t>
  </si>
  <si>
    <t>$4.1 B</t>
  </si>
  <si>
    <t>$381.9 B</t>
  </si>
  <si>
    <t>$47.4 B</t>
  </si>
  <si>
    <t>CITIC</t>
  </si>
  <si>
    <t>$72.3 B</t>
  </si>
  <si>
    <t>$6.9 B</t>
  </si>
  <si>
    <t>$1,063.9 B</t>
  </si>
  <si>
    <t>$30.3 B</t>
  </si>
  <si>
    <t>Itaú Unibanco Holding</t>
  </si>
  <si>
    <t>$52 B</t>
  </si>
  <si>
    <t>$408.8 B</t>
  </si>
  <si>
    <t>$41 B</t>
  </si>
  <si>
    <t>China State Construction Engineering</t>
  </si>
  <si>
    <t>$203 B</t>
  </si>
  <si>
    <t>$6.1 B</t>
  </si>
  <si>
    <t>$292.3 B</t>
  </si>
  <si>
    <t>$30.7 B</t>
  </si>
  <si>
    <t>MetLife</t>
  </si>
  <si>
    <t>$69 B</t>
  </si>
  <si>
    <t>$746.3 B</t>
  </si>
  <si>
    <t>$32.8 B</t>
  </si>
  <si>
    <t>Sumitomo Mitsui Financial</t>
  </si>
  <si>
    <t>$48.4 B</t>
  </si>
  <si>
    <t>$6.4 B</t>
  </si>
  <si>
    <t>$1,954.8 B</t>
  </si>
  <si>
    <t>$36.4 B</t>
  </si>
  <si>
    <t>Cisco Systems</t>
  </si>
  <si>
    <t>$51.6 B</t>
  </si>
  <si>
    <t>$11.1 B</t>
  </si>
  <si>
    <t>$90.4 B</t>
  </si>
  <si>
    <t>$179.7 B</t>
  </si>
  <si>
    <t>Honda Motor</t>
  </si>
  <si>
    <t>$142.4 B</t>
  </si>
  <si>
    <t>$188.5 B</t>
  </si>
  <si>
    <t>$42.6 B</t>
  </si>
  <si>
    <t>Commonwealth Bank</t>
  </si>
  <si>
    <t>Australia</t>
  </si>
  <si>
    <t>$27.3 B</t>
  </si>
  <si>
    <t>$7 B</t>
  </si>
  <si>
    <t>$688.8 B</t>
  </si>
  <si>
    <t>$72.6 B</t>
  </si>
  <si>
    <t>Bank of Nova Scotia</t>
  </si>
  <si>
    <t>$34.8 B</t>
  </si>
  <si>
    <t>$872.6 B</t>
  </si>
  <si>
    <t>$48.7 B</t>
  </si>
  <si>
    <t>Raytheon Technologies</t>
  </si>
  <si>
    <t>$139.7 B</t>
  </si>
  <si>
    <t>$56.1 B</t>
  </si>
  <si>
    <t>PepsiCo</t>
  </si>
  <si>
    <t>$68.2 B</t>
  </si>
  <si>
    <t>$7.2 B</t>
  </si>
  <si>
    <t>$85.1 B</t>
  </si>
  <si>
    <t>$183.6 B</t>
  </si>
  <si>
    <t>American Express</t>
  </si>
  <si>
    <t>$46.8 B</t>
  </si>
  <si>
    <t>$186.1 B</t>
  </si>
  <si>
    <t>$73.5 B</t>
  </si>
  <si>
    <t>General Motors</t>
  </si>
  <si>
    <t>$137.2 B</t>
  </si>
  <si>
    <t>$6.7 B</t>
  </si>
  <si>
    <t>$228 B</t>
  </si>
  <si>
    <t>$31.9 B</t>
  </si>
  <si>
    <t>China Minsheng Bank</t>
  </si>
  <si>
    <t>$48.5 B</t>
  </si>
  <si>
    <t>$7.8 B</t>
  </si>
  <si>
    <t>$959.2 B</t>
  </si>
  <si>
    <t>British American Tobacco</t>
  </si>
  <si>
    <t>$33 B</t>
  </si>
  <si>
    <t>$186.8 B</t>
  </si>
  <si>
    <t>$88.8 B</t>
  </si>
  <si>
    <t>Merck &amp; Co.</t>
  </si>
  <si>
    <t>$47.9 B</t>
  </si>
  <si>
    <t>$10.1 B</t>
  </si>
  <si>
    <t>$84.4 B</t>
  </si>
  <si>
    <t>$200.3 B</t>
  </si>
  <si>
    <t>BHP Group</t>
  </si>
  <si>
    <t>$45.8 B</t>
  </si>
  <si>
    <t>$9.4 B</t>
  </si>
  <si>
    <t>$102.3 B</t>
  </si>
  <si>
    <t>$107.1 B</t>
  </si>
  <si>
    <t>Oracle</t>
  </si>
  <si>
    <t>$39.8 B</t>
  </si>
  <si>
    <t>$10.8 B</t>
  </si>
  <si>
    <t>$96.7 B</t>
  </si>
  <si>
    <t>$167 B</t>
  </si>
  <si>
    <t>Brookfield Asset Management</t>
  </si>
  <si>
    <t>$69.1 B</t>
  </si>
  <si>
    <t>$2.8 B</t>
  </si>
  <si>
    <t>$324 B</t>
  </si>
  <si>
    <t>$51.3 B</t>
  </si>
  <si>
    <t>Coca-Cola</t>
  </si>
  <si>
    <t>$37.2 B</t>
  </si>
  <si>
    <t>$94 B</t>
  </si>
  <si>
    <t>$197.1 B</t>
  </si>
  <si>
    <t>Enel</t>
  </si>
  <si>
    <t>Italy</t>
  </si>
  <si>
    <t>$86.6 B</t>
  </si>
  <si>
    <t>$2.4 B</t>
  </si>
  <si>
    <t>$192.4 B</t>
  </si>
  <si>
    <t>$69.4 B</t>
  </si>
  <si>
    <t>GlaxoSmithKline</t>
  </si>
  <si>
    <t>$44.7 B</t>
  </si>
  <si>
    <t>$6.8 B</t>
  </si>
  <si>
    <t>$104.6 B</t>
  </si>
  <si>
    <t>LukOil</t>
  </si>
  <si>
    <t>$116.3 B</t>
  </si>
  <si>
    <t>$95.7 B</t>
  </si>
  <si>
    <t>$41.2 B</t>
  </si>
  <si>
    <t>China Vanke</t>
  </si>
  <si>
    <t>$53.5 B</t>
  </si>
  <si>
    <t>$5.6 B</t>
  </si>
  <si>
    <t>$245.3 B</t>
  </si>
  <si>
    <t>$37.6 B</t>
  </si>
  <si>
    <t>Largest Companies in the world</t>
  </si>
  <si>
    <t>PPP of country</t>
  </si>
  <si>
    <t>Luxembourg</t>
  </si>
  <si>
    <t>Singapore</t>
  </si>
  <si>
    <t>Ireland</t>
  </si>
  <si>
    <t>Qatar</t>
  </si>
  <si>
    <t>Macau</t>
  </si>
  <si>
    <t>Norway</t>
  </si>
  <si>
    <t>Brunei</t>
  </si>
  <si>
    <t>San Marino</t>
  </si>
  <si>
    <t>Denmark</t>
  </si>
  <si>
    <t>United Arab Emirates</t>
  </si>
  <si>
    <t>Taiwan</t>
  </si>
  <si>
    <t>Iceland</t>
  </si>
  <si>
    <t>Austria</t>
  </si>
  <si>
    <t>Sweden</t>
  </si>
  <si>
    <t>Finland</t>
  </si>
  <si>
    <t>Bahrain</t>
  </si>
  <si>
    <t>European Union</t>
  </si>
  <si>
    <t>Malta</t>
  </si>
  <si>
    <t>New Zealand</t>
  </si>
  <si>
    <t>Czech Republic</t>
  </si>
  <si>
    <t>Israel</t>
  </si>
  <si>
    <t>Cyprus</t>
  </si>
  <si>
    <t>Kuwait</t>
  </si>
  <si>
    <t>Slovenia</t>
  </si>
  <si>
    <t>Lithuania</t>
  </si>
  <si>
    <t>Estonia</t>
  </si>
  <si>
    <t>Portugal</t>
  </si>
  <si>
    <t>Poland</t>
  </si>
  <si>
    <t>Puerto Rico</t>
  </si>
  <si>
    <t>Hungary</t>
  </si>
  <si>
    <t>Slovakia</t>
  </si>
  <si>
    <t>Bahamas</t>
  </si>
  <si>
    <t>Latvia</t>
  </si>
  <si>
    <t>Romania</t>
  </si>
  <si>
    <t>Turkey</t>
  </si>
  <si>
    <t>Aruba</t>
  </si>
  <si>
    <t>Greece</t>
  </si>
  <si>
    <t>Oman</t>
  </si>
  <si>
    <t>Panama</t>
  </si>
  <si>
    <t>Croatia</t>
  </si>
  <si>
    <t>Malaysia</t>
  </si>
  <si>
    <t>Kazakhstan</t>
  </si>
  <si>
    <t>Seychelles</t>
  </si>
  <si>
    <t>Trinidad and Tobago</t>
  </si>
  <si>
    <t>Bulgaria</t>
  </si>
  <si>
    <t>Chile</t>
  </si>
  <si>
    <t>Uruguay</t>
  </si>
  <si>
    <t>Maldives</t>
  </si>
  <si>
    <t>Guyana</t>
  </si>
  <si>
    <t>Argentina</t>
  </si>
  <si>
    <t>Mauritius</t>
  </si>
  <si>
    <t>Montenegro</t>
  </si>
  <si>
    <t>Saint Kitts and Nevis</t>
  </si>
  <si>
    <t>Costa Rica</t>
  </si>
  <si>
    <t>Belarus</t>
  </si>
  <si>
    <t>Serbia</t>
  </si>
  <si>
    <t>Mexico</t>
  </si>
  <si>
    <t>Dominican Republic</t>
  </si>
  <si>
    <t>Thailand</t>
  </si>
  <si>
    <t>Equatorial Guinea</t>
  </si>
  <si>
    <t>Antigua and Barbuda</t>
  </si>
  <si>
    <t>Botswana</t>
  </si>
  <si>
    <t>North Macedonia</t>
  </si>
  <si>
    <t>Turkmenistan</t>
  </si>
  <si>
    <t>Gabon</t>
  </si>
  <si>
    <t>Bosnia and Herzegovina</t>
  </si>
  <si>
    <t>Georgia</t>
  </si>
  <si>
    <t>Grenada</t>
  </si>
  <si>
    <t>Albania</t>
  </si>
  <si>
    <t>Colombia</t>
  </si>
  <si>
    <t>Azerbaijan</t>
  </si>
  <si>
    <t>Suriname</t>
  </si>
  <si>
    <t>Barbados</t>
  </si>
  <si>
    <t>Ukraine</t>
  </si>
  <si>
    <t>Saint Lucia</t>
  </si>
  <si>
    <t>Sri Lanka</t>
  </si>
  <si>
    <t>Moldova</t>
  </si>
  <si>
    <t>Libya</t>
  </si>
  <si>
    <t>Armenia</t>
  </si>
  <si>
    <t>Iran</t>
  </si>
  <si>
    <t>Paraguay</t>
  </si>
  <si>
    <t>Egypt</t>
  </si>
  <si>
    <t>Peru</t>
  </si>
  <si>
    <t>Indonesia</t>
  </si>
  <si>
    <t>Palau</t>
  </si>
  <si>
    <t>Saint Vincent and the Grenadines</t>
  </si>
  <si>
    <t>South Africa</t>
  </si>
  <si>
    <t>Mongolia</t>
  </si>
  <si>
    <t>Fiji</t>
  </si>
  <si>
    <t>Kosovo</t>
  </si>
  <si>
    <t>Bhutan</t>
  </si>
  <si>
    <t>Vietnam</t>
  </si>
  <si>
    <t>Lebanon (2020)</t>
  </si>
  <si>
    <t>Algeria</t>
  </si>
  <si>
    <t>Ecuador</t>
  </si>
  <si>
    <t>Dominica</t>
  </si>
  <si>
    <t>Tunisia</t>
  </si>
  <si>
    <t>Jordan</t>
  </si>
  <si>
    <t>Jamaica</t>
  </si>
  <si>
    <t>Iraq</t>
  </si>
  <si>
    <t>Nauru</t>
  </si>
  <si>
    <t>Namibia</t>
  </si>
  <si>
    <t>Eswatini</t>
  </si>
  <si>
    <t>Philippines</t>
  </si>
  <si>
    <t>El Salvador</t>
  </si>
  <si>
    <t>Bolivia</t>
  </si>
  <si>
    <t>Guatemala</t>
  </si>
  <si>
    <t>Laos</t>
  </si>
  <si>
    <t>Morocco</t>
  </si>
  <si>
    <t>Uzbekistan</t>
  </si>
  <si>
    <t>Angola</t>
  </si>
  <si>
    <t>Cape Verde</t>
  </si>
  <si>
    <t>Syria (2010)</t>
  </si>
  <si>
    <t>Tonga</t>
  </si>
  <si>
    <t>Belize</t>
  </si>
  <si>
    <t>Mauritania</t>
  </si>
  <si>
    <t>Ghana</t>
  </si>
  <si>
    <t>Bangladesh</t>
  </si>
  <si>
    <t>Honduras</t>
  </si>
  <si>
    <t>Palestine</t>
  </si>
  <si>
    <t>Nicaragua</t>
  </si>
  <si>
    <t>Ivory Coast</t>
  </si>
  <si>
    <t>Kyrgyzstan</t>
  </si>
  <si>
    <t>Djibouti</t>
  </si>
  <si>
    <t>Nigeria</t>
  </si>
  <si>
    <t>Kenya</t>
  </si>
  <si>
    <t>Samoa</t>
  </si>
  <si>
    <t>Pakistan</t>
  </si>
  <si>
    <t>Venezuela (2020)</t>
  </si>
  <si>
    <t>Cambodia</t>
  </si>
  <si>
    <t>Myanmar</t>
  </si>
  <si>
    <t>Tuvalu</t>
  </si>
  <si>
    <t>Nepal</t>
  </si>
  <si>
    <t>Republic of the Congo</t>
  </si>
  <si>
    <t>Sudan</t>
  </si>
  <si>
    <t>Papua New Guinea</t>
  </si>
  <si>
    <t>São Tomé and Príncipe</t>
  </si>
  <si>
    <t>Tajikistan</t>
  </si>
  <si>
    <t>Marshall Islands</t>
  </si>
  <si>
    <t>Cameroon</t>
  </si>
  <si>
    <t>Senegal</t>
  </si>
  <si>
    <t>Benin</t>
  </si>
  <si>
    <t>Federated States of Micronesia</t>
  </si>
  <si>
    <t>Zambia</t>
  </si>
  <si>
    <t>Timor-Leste</t>
  </si>
  <si>
    <t>Comoros</t>
  </si>
  <si>
    <t>Ethiopia</t>
  </si>
  <si>
    <t>Haiti</t>
  </si>
  <si>
    <t>Tanzania</t>
  </si>
  <si>
    <t>Lesotho</t>
  </si>
  <si>
    <t>Guinea</t>
  </si>
  <si>
    <t>Uganda</t>
  </si>
  <si>
    <t>Zimbabwe</t>
  </si>
  <si>
    <t>Vanuatu</t>
  </si>
  <si>
    <t>Solomon Islands</t>
  </si>
  <si>
    <t>Afghanistan</t>
  </si>
  <si>
    <t>Mali</t>
  </si>
  <si>
    <t>Rwanda</t>
  </si>
  <si>
    <t>Guinea-Bissau</t>
  </si>
  <si>
    <t>Gambia</t>
  </si>
  <si>
    <t>Burkina Faso</t>
  </si>
  <si>
    <t>Togo</t>
  </si>
  <si>
    <t>Kiribati</t>
  </si>
  <si>
    <t>Yemen</t>
  </si>
  <si>
    <t>Eritrea</t>
  </si>
  <si>
    <t>Sierra Leone</t>
  </si>
  <si>
    <t>Madagascar</t>
  </si>
  <si>
    <t>Chad</t>
  </si>
  <si>
    <t>Liberia</t>
  </si>
  <si>
    <t>Niger</t>
  </si>
  <si>
    <t>Mozambique</t>
  </si>
  <si>
    <t>Democratic Republic of the Congo</t>
  </si>
  <si>
    <t>Central African Republic</t>
  </si>
  <si>
    <t>Malawi</t>
  </si>
  <si>
    <t>Somalia</t>
  </si>
  <si>
    <t>South Sudan</t>
  </si>
  <si>
    <t>Burundi</t>
  </si>
  <si>
    <t>Quantity</t>
  </si>
  <si>
    <t>Price</t>
  </si>
  <si>
    <t>Formulas</t>
  </si>
  <si>
    <t>Prefix</t>
  </si>
  <si>
    <t>Suffix</t>
  </si>
  <si>
    <t>Sentence</t>
  </si>
  <si>
    <t>Good</t>
  </si>
  <si>
    <t>Morning</t>
  </si>
  <si>
    <t>Evening</t>
  </si>
  <si>
    <t>Afternoon</t>
  </si>
  <si>
    <t>Night</t>
  </si>
  <si>
    <t>Lookup Array</t>
  </si>
  <si>
    <t>Lookup Value</t>
  </si>
  <si>
    <t>MATCH</t>
  </si>
  <si>
    <t>Lisbon</t>
  </si>
  <si>
    <t>Madrid</t>
  </si>
  <si>
    <t>Paris</t>
  </si>
  <si>
    <t>Berlim</t>
  </si>
  <si>
    <t>Rome</t>
  </si>
  <si>
    <t>Athens</t>
  </si>
  <si>
    <t>"=MATCH(C3,$A$3:$A$8,0)"</t>
  </si>
  <si>
    <t>A</t>
  </si>
  <si>
    <t>B</t>
  </si>
  <si>
    <t>D</t>
  </si>
  <si>
    <t>E</t>
  </si>
  <si>
    <t>F</t>
  </si>
  <si>
    <t>a</t>
  </si>
  <si>
    <t>b</t>
  </si>
  <si>
    <t>c</t>
  </si>
  <si>
    <t>d</t>
  </si>
  <si>
    <t>Lookup table</t>
  </si>
  <si>
    <t>"=INDEX($H$4:$K$9,2,4)"</t>
  </si>
  <si>
    <t>"=INDEX($H$4:$K$9,3,2)"</t>
  </si>
  <si>
    <t>INDEX</t>
  </si>
  <si>
    <t>"=INDEX($H$4:$K$9,6,3)"</t>
  </si>
  <si>
    <t>Tax</t>
  </si>
  <si>
    <t xml:space="preserve"> </t>
  </si>
  <si>
    <t>NULL</t>
  </si>
  <si>
    <t>IFERROR</t>
  </si>
  <si>
    <t>Row Labels</t>
  </si>
  <si>
    <t>Grand Total</t>
  </si>
  <si>
    <t>Sales Corrected (B USD)</t>
  </si>
  <si>
    <t>Sales Corrected (USD)</t>
  </si>
  <si>
    <t>Sum of Sales Corrected (B USD)2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</si>
</sst>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enriques" refreshedDate="44325.834790740744" createdVersion="7" refreshedVersion="7" minRefreshableVersion="3" recordCount="100" xr:uid="{FEFAE947-2937-4183-9799-1B3511418CC5}">
  <cacheSource type="worksheet">
    <worksheetSource ref="A2:J102" sheet="Pivot Table"/>
  </cacheSource>
  <cacheFields count="10">
    <cacheField name="Rank" numFmtId="0">
      <sharedItems containsSemiMixedTypes="0" containsString="0" containsNumber="1" containsInteger="1" minValue="1" maxValue="100"/>
    </cacheField>
    <cacheField name="Name" numFmtId="0">
      <sharedItems count="100">
        <s v="ICBC"/>
        <s v="China Construction Bank"/>
        <s v="JPMorgan Chase"/>
        <s v="Berkshire Hathaway"/>
        <s v="Agricultural Bank of China"/>
        <s v="Saudi Arabian Oil Company (Saudi Aramco)"/>
        <s v="Ping An Insurance Group"/>
        <s v="Bank of America"/>
        <s v="Apple"/>
        <s v="Bank of China"/>
        <s v="AT&amp;T"/>
        <s v="Toyota Motor"/>
        <s v="Alphabet"/>
        <s v="ExxonMobil"/>
        <s v="Microsoft"/>
        <s v="Samsung Electronics"/>
        <s v="Wells Fargo"/>
        <s v="Citigroup"/>
        <s v="Walmart"/>
        <s v="Verizon Communications"/>
        <s v="Royal Dutch Shell"/>
        <s v="Amazon"/>
        <s v="Volkswagen Group"/>
        <s v="UnitedHealth Group"/>
        <s v="Allianz"/>
        <s v="China Merchants Bank"/>
        <s v="Comcast"/>
        <s v="China Mobile"/>
        <s v="Total"/>
        <s v="Postal Savings Bank Of China (PSBC)"/>
        <s v="Alibaba Group"/>
        <s v="Gazprom"/>
        <s v="PetroChina"/>
        <s v="Johnson &amp; Johnson"/>
        <s v="RBC"/>
        <s v="Walt Disney"/>
        <s v="China Life Insurance"/>
        <s v="Intel"/>
        <s v="Facebook"/>
        <s v="CVS Health"/>
        <s v="Nestlé"/>
        <s v="BNP Paribas"/>
        <s v="Nippon Telegraph &amp; Tel"/>
        <s v="HSBC Holdings"/>
        <s v="Bank of Communications"/>
        <s v="TD Bank Group"/>
        <s v="Goldman Sachs Group"/>
        <s v="Morgan Stanley"/>
        <s v="Pfizer"/>
        <s v="Tencent Holdings"/>
        <s v="IBM"/>
        <s v="Mitsubishi UFJ Financial"/>
        <s v="General Electric"/>
        <s v="Rosneft"/>
        <s v="Santander"/>
        <s v="Anheuser-Busch InBev"/>
        <s v="Industrial Bank"/>
        <s v="Reliance Industries"/>
        <s v="Sony"/>
        <s v="Sinopec"/>
        <s v="Chevron"/>
        <s v="Siemens"/>
        <s v="Cigna"/>
        <s v="AXA Group"/>
        <s v="Shanghai Pudong Development"/>
        <s v="AIA Group"/>
        <s v="Softbank"/>
        <s v="Novartis"/>
        <s v="Deutsche Telekom"/>
        <s v="Petrobras"/>
        <s v="Procter &amp; Gamble"/>
        <s v="Japan Post Holdings"/>
        <s v="LVMH Moët Hennessy Louis Vuitton"/>
        <s v="Roche Holding"/>
        <s v="BMW Group"/>
        <s v="Zurich Insurance Group"/>
        <s v="CITIC"/>
        <s v="Itaú Unibanco Holding"/>
        <s v="China State Construction Engineering"/>
        <s v="MetLife"/>
        <s v="Sumitomo Mitsui Financial"/>
        <s v="Cisco Systems"/>
        <s v="Honda Motor"/>
        <s v="Commonwealth Bank"/>
        <s v="Bank of Nova Scotia"/>
        <s v="Raytheon Technologies"/>
        <s v="PepsiCo"/>
        <s v="American Express"/>
        <s v="General Motors"/>
        <s v="China Minsheng Bank"/>
        <s v="British American Tobacco"/>
        <s v="Merck &amp; Co."/>
        <s v="BHP Group"/>
        <s v="Oracle"/>
        <s v="Brookfield Asset Management"/>
        <s v="Coca-Cola"/>
        <s v="Enel"/>
        <s v="GlaxoSmithKline"/>
        <s v="LukOil"/>
        <s v="China Vanke"/>
      </sharedItems>
    </cacheField>
    <cacheField name="Country" numFmtId="0">
      <sharedItems count="19">
        <s v="China"/>
        <s v="United States"/>
        <s v="Saudi Arabia"/>
        <s v="Japan"/>
        <s v="South Korea"/>
        <s v="Netherlands"/>
        <s v="Germany"/>
        <s v="Hong Kong"/>
        <s v="France"/>
        <s v="Russia"/>
        <s v="Canada"/>
        <s v="Switzerland"/>
        <s v="United Kingdom"/>
        <s v="Spain"/>
        <s v="Belgium"/>
        <s v="India"/>
        <s v="Brazil"/>
        <s v="Australia"/>
        <s v="Italy"/>
      </sharedItems>
    </cacheField>
    <cacheField name="Sales" numFmtId="0">
      <sharedItems/>
    </cacheField>
    <cacheField name="Profit" numFmtId="0">
      <sharedItems/>
    </cacheField>
    <cacheField name="Assets" numFmtId="0">
      <sharedItems/>
    </cacheField>
    <cacheField name="Market Value" numFmtId="0">
      <sharedItems/>
    </cacheField>
    <cacheField name="Sales Corrected (USD)" numFmtId="2">
      <sharedItems/>
    </cacheField>
    <cacheField name="Sales Corrected (B USD)" numFmtId="2">
      <sharedItems/>
    </cacheField>
    <cacheField name="Sales Corrected (B USD)2" numFmtId="0">
      <sharedItems containsSemiMixedTypes="0" containsString="0" containsNumber="1" minValue="27.3" maxValue="524" count="99">
        <n v="177.2"/>
        <n v="162.1"/>
        <n v="142.9"/>
        <n v="254.6"/>
        <n v="148.69999999999999"/>
        <n v="329.8"/>
        <n v="155"/>
        <n v="112.1"/>
        <n v="267.7"/>
        <n v="135.4"/>
        <n v="179.2"/>
        <n v="280.5"/>
        <n v="166.3"/>
        <n v="256"/>
        <n v="138.6"/>
        <n v="197.6"/>
        <n v="98.9"/>
        <n v="104.4"/>
        <n v="524"/>
        <n v="131.4"/>
        <n v="311.60000000000002"/>
        <n v="296.3"/>
        <n v="275.2"/>
        <n v="246.3"/>
        <n v="122.4"/>
        <n v="58.4"/>
        <n v="108.7"/>
        <n v="108.1"/>
        <n v="176.2"/>
        <n v="64.400000000000006"/>
        <n v="70.599999999999994"/>
        <n v="122.6"/>
        <n v="364.1"/>
        <n v="82.8"/>
        <n v="50.9"/>
        <n v="74.8"/>
        <n v="103.7"/>
        <n v="75.7"/>
        <n v="73.400000000000006"/>
        <n v="256.8"/>
        <n v="93.1"/>
        <n v="128"/>
        <n v="109.6"/>
        <n v="67.2"/>
        <n v="66.599999999999994"/>
        <n v="44.8"/>
        <n v="53.9"/>
        <n v="53"/>
        <n v="50.7"/>
        <n v="54.6"/>
        <n v="76.5"/>
        <n v="60.1"/>
        <n v="99.9"/>
        <n v="126.9"/>
        <n v="89.2"/>
        <n v="52.3"/>
        <n v="50.2"/>
        <n v="84.8"/>
        <n v="79.2"/>
        <n v="369.2"/>
        <n v="140.1"/>
        <n v="97.4"/>
        <n v="154.5"/>
        <n v="150"/>
        <n v="50"/>
        <n v="40.9"/>
        <n v="87.4"/>
        <n v="48.6"/>
        <n v="90.1"/>
        <n v="78.900000000000006"/>
        <n v="70.3"/>
        <n v="112.3"/>
        <n v="61.9"/>
        <n v="116.6"/>
        <n v="71.8"/>
        <n v="72.3"/>
        <n v="52"/>
        <n v="203"/>
        <n v="69"/>
        <n v="48.4"/>
        <n v="51.6"/>
        <n v="142.4"/>
        <n v="27.3"/>
        <n v="34.799999999999997"/>
        <n v="77.099999999999994"/>
        <n v="68.2"/>
        <n v="46.8"/>
        <n v="137.19999999999999"/>
        <n v="48.5"/>
        <n v="33"/>
        <n v="47.9"/>
        <n v="45.8"/>
        <n v="39.799999999999997"/>
        <n v="69.099999999999994"/>
        <n v="37.200000000000003"/>
        <n v="86.6"/>
        <n v="44.7"/>
        <n v="116.3"/>
        <n v="53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s v="$177.2 B"/>
    <s v="$45.3 B"/>
    <s v="$4,322.5 B"/>
    <s v="$242.3 B"/>
    <s v="177.2 B"/>
    <s v="177.2 "/>
    <x v="0"/>
  </r>
  <r>
    <n v="2"/>
    <x v="1"/>
    <x v="0"/>
    <s v="$162.1 B"/>
    <s v="$38.9 B"/>
    <s v="$3,822 B"/>
    <s v="$203.8 B"/>
    <s v="162.1 B"/>
    <s v="162.1 "/>
    <x v="1"/>
  </r>
  <r>
    <n v="3"/>
    <x v="2"/>
    <x v="1"/>
    <s v="$142.9 B"/>
    <s v="$30 B"/>
    <s v="$3,139.4 B"/>
    <s v="$291.7 B"/>
    <s v="142.9 B"/>
    <s v="142.9 "/>
    <x v="2"/>
  </r>
  <r>
    <n v="4"/>
    <x v="3"/>
    <x v="1"/>
    <s v="$254.6 B"/>
    <s v="$81.4 B"/>
    <s v="$817.7 B"/>
    <s v="$455.4 B"/>
    <s v="254.6 B"/>
    <s v="254.6 "/>
    <x v="3"/>
  </r>
  <r>
    <n v="5"/>
    <x v="4"/>
    <x v="0"/>
    <s v="$148.7 B"/>
    <s v="$30.9 B"/>
    <s v="$3,697.5 B"/>
    <s v="$147.2 B"/>
    <s v="148.7 B"/>
    <s v="148.7 "/>
    <x v="4"/>
  </r>
  <r>
    <n v="5"/>
    <x v="5"/>
    <x v="2"/>
    <s v="$329.8 B"/>
    <s v="$88.2 B"/>
    <s v="$398.3 B"/>
    <s v="$1,684.8 B"/>
    <s v="329.8 B"/>
    <s v="329.8 "/>
    <x v="5"/>
  </r>
  <r>
    <n v="7"/>
    <x v="6"/>
    <x v="0"/>
    <s v="$155 B"/>
    <s v="$18.8 B"/>
    <s v="$1,218.6 B"/>
    <s v="$187.2 B"/>
    <s v="155 B"/>
    <s v="155 "/>
    <x v="6"/>
  </r>
  <r>
    <n v="8"/>
    <x v="7"/>
    <x v="1"/>
    <s v="$112.1 B"/>
    <s v="$24.1 B"/>
    <s v="$2,620 B"/>
    <s v="$208.6 B"/>
    <s v="112.1 B"/>
    <s v="112.1 "/>
    <x v="7"/>
  </r>
  <r>
    <n v="9"/>
    <x v="8"/>
    <x v="1"/>
    <s v="$267.7 B"/>
    <s v="$57.2 B"/>
    <s v="$320.4 B"/>
    <s v="$1,285.5 B"/>
    <s v="267.7 B"/>
    <s v="267.7 "/>
    <x v="8"/>
  </r>
  <r>
    <n v="10"/>
    <x v="9"/>
    <x v="0"/>
    <s v="$135.4 B"/>
    <s v="$27.2 B"/>
    <s v="$3,387 B"/>
    <s v="$112.8 B"/>
    <s v="135.4 B"/>
    <s v="135.4 "/>
    <x v="9"/>
  </r>
  <r>
    <n v="11"/>
    <x v="10"/>
    <x v="1"/>
    <s v="$179.2 B"/>
    <s v="$14.4 B"/>
    <s v="$545.4 B"/>
    <s v="$218.6 B"/>
    <s v="179.2 B"/>
    <s v="179.2 "/>
    <x v="10"/>
  </r>
  <r>
    <n v="11"/>
    <x v="11"/>
    <x v="3"/>
    <s v="$280.5 B"/>
    <s v="$22.7 B"/>
    <s v="$495.1 B"/>
    <s v="$173.3 B"/>
    <s v="280.5 B"/>
    <s v="280.5 "/>
    <x v="11"/>
  </r>
  <r>
    <n v="13"/>
    <x v="12"/>
    <x v="1"/>
    <s v="$166.3 B"/>
    <s v="$34.5 B"/>
    <s v="$273.4 B"/>
    <s v="$919.3 B"/>
    <s v="166.3 B"/>
    <s v="166.3 "/>
    <x v="12"/>
  </r>
  <r>
    <n v="13"/>
    <x v="13"/>
    <x v="1"/>
    <s v="$256 B"/>
    <s v="$14.3 B"/>
    <s v="$362.6 B"/>
    <s v="$196.6 B"/>
    <s v="256 B"/>
    <s v="256 "/>
    <x v="13"/>
  </r>
  <r>
    <n v="13"/>
    <x v="14"/>
    <x v="1"/>
    <s v="$138.6 B"/>
    <s v="$46.3 B"/>
    <s v="$285.4 B"/>
    <s v="$1,359 B"/>
    <s v="138.6 B"/>
    <s v="138.6 "/>
    <x v="14"/>
  </r>
  <r>
    <n v="16"/>
    <x v="15"/>
    <x v="4"/>
    <s v="$197.6 B"/>
    <s v="$18.4 B"/>
    <s v="$304.9 B"/>
    <s v="$278.7 B"/>
    <s v="197.6 B"/>
    <s v="197.6 "/>
    <x v="15"/>
  </r>
  <r>
    <n v="17"/>
    <x v="16"/>
    <x v="1"/>
    <s v="$98.9 B"/>
    <s v="$14.3 B"/>
    <s v="$1,981.3 B"/>
    <s v="$118.8 B"/>
    <s v="98.9 B"/>
    <s v="98.9 "/>
    <x v="16"/>
  </r>
  <r>
    <n v="18"/>
    <x v="17"/>
    <x v="1"/>
    <s v="$104.4 B"/>
    <s v="$17.1 B"/>
    <s v="$2,219.8 B"/>
    <s v="$101.1 B"/>
    <s v="104.4 B"/>
    <s v="104.4 "/>
    <x v="17"/>
  </r>
  <r>
    <n v="19"/>
    <x v="18"/>
    <x v="1"/>
    <s v="$524 B"/>
    <s v="$14.9 B"/>
    <s v="$236.5 B"/>
    <s v="$344.4 B"/>
    <s v="524 B"/>
    <s v="524 "/>
    <x v="18"/>
  </r>
  <r>
    <n v="20"/>
    <x v="19"/>
    <x v="1"/>
    <s v="$131.4 B"/>
    <s v="$18.4 B"/>
    <s v="$294.5 B"/>
    <s v="$237.7 B"/>
    <s v="131.4 B"/>
    <s v="131.4 "/>
    <x v="19"/>
  </r>
  <r>
    <n v="21"/>
    <x v="20"/>
    <x v="5"/>
    <s v="$311.6 B"/>
    <s v="$9.9 B"/>
    <s v="$394 B"/>
    <s v="$126.5 B"/>
    <s v="311.6 B"/>
    <s v="311.6 "/>
    <x v="20"/>
  </r>
  <r>
    <n v="22"/>
    <x v="21"/>
    <x v="1"/>
    <s v="$296.3 B"/>
    <s v="$10.6 B"/>
    <s v="$221.2 B"/>
    <s v="$1,233.4 B"/>
    <s v="296.3 B"/>
    <s v="296.3 "/>
    <x v="21"/>
  </r>
  <r>
    <n v="23"/>
    <x v="22"/>
    <x v="6"/>
    <s v="$275.2 B"/>
    <s v="$12 B"/>
    <s v="$538.9 B"/>
    <s v="$70.4 B"/>
    <s v="275.2 B"/>
    <s v="275.2 "/>
    <x v="22"/>
  </r>
  <r>
    <n v="24"/>
    <x v="23"/>
    <x v="1"/>
    <s v="$246.3 B"/>
    <s v="$13.8 B"/>
    <s v="$189.1 B"/>
    <s v="$277.1 B"/>
    <s v="246.3 B"/>
    <s v="246.3 "/>
    <x v="23"/>
  </r>
  <r>
    <n v="25"/>
    <x v="24"/>
    <x v="6"/>
    <s v="$122.4 B"/>
    <s v="$8.9 B"/>
    <s v="$1,183.5 B"/>
    <s v="$77.1 B"/>
    <s v="122.4 B"/>
    <s v="122.4 "/>
    <x v="24"/>
  </r>
  <r>
    <n v="26"/>
    <x v="25"/>
    <x v="0"/>
    <s v="$58.4 B"/>
    <s v="$13.7 B"/>
    <s v="$1,094.9 B"/>
    <s v="$120.9 B"/>
    <s v="58.4 B"/>
    <s v="58.4 "/>
    <x v="25"/>
  </r>
  <r>
    <n v="27"/>
    <x v="26"/>
    <x v="1"/>
    <s v="$108.7 B"/>
    <s v="$11.7 B"/>
    <s v="$262.4 B"/>
    <s v="$171.7 B"/>
    <s v="108.7 B"/>
    <s v="108.7 "/>
    <x v="26"/>
  </r>
  <r>
    <n v="28"/>
    <x v="27"/>
    <x v="7"/>
    <s v="$108.1 B"/>
    <s v="$15.5 B"/>
    <s v="$233.9 B"/>
    <s v="$164.9 B"/>
    <s v="108.1 B"/>
    <s v="108.1 "/>
    <x v="27"/>
  </r>
  <r>
    <n v="29"/>
    <x v="28"/>
    <x v="8"/>
    <s v="$176.2 B"/>
    <s v="$11.3 B"/>
    <s v="$273.3 B"/>
    <s v="$93.1 B"/>
    <s v="176.2 B"/>
    <s v="176.2 "/>
    <x v="28"/>
  </r>
  <r>
    <n v="30"/>
    <x v="29"/>
    <x v="0"/>
    <s v="$64.4 B"/>
    <s v="$9 B"/>
    <s v="$1,522.4 B"/>
    <s v="$92 B"/>
    <s v="64.4 B"/>
    <s v="64.4 "/>
    <x v="29"/>
  </r>
  <r>
    <n v="31"/>
    <x v="30"/>
    <x v="0"/>
    <s v="$70.6 B"/>
    <s v="$24.7 B"/>
    <s v="$189.4 B"/>
    <s v="$545.4 B"/>
    <s v="70.6 B"/>
    <s v="70.6 "/>
    <x v="30"/>
  </r>
  <r>
    <n v="32"/>
    <x v="31"/>
    <x v="9"/>
    <s v="$122.6 B"/>
    <s v="$22.7 B"/>
    <s v="$331.7 B"/>
    <s v="$60.8 B"/>
    <s v="122.6 B"/>
    <s v="122.6 "/>
    <x v="31"/>
  </r>
  <r>
    <n v="32"/>
    <x v="32"/>
    <x v="0"/>
    <s v="$364.1 B"/>
    <s v="$6.6 B"/>
    <s v="$392.3 B"/>
    <s v="$65.9 B"/>
    <s v="364.1 B"/>
    <s v="364.1 "/>
    <x v="32"/>
  </r>
  <r>
    <n v="34"/>
    <x v="33"/>
    <x v="1"/>
    <s v="$82.8 B"/>
    <s v="$17.2 B"/>
    <s v="$155 B"/>
    <s v="$395.3 B"/>
    <s v="82.8 B"/>
    <s v="82.8 "/>
    <x v="33"/>
  </r>
  <r>
    <n v="35"/>
    <x v="34"/>
    <x v="10"/>
    <s v="$50.9 B"/>
    <s v="$10 B"/>
    <s v="$1,116.3 B"/>
    <s v="$87.7 B"/>
    <s v="50.9 B"/>
    <s v="50.9 "/>
    <x v="34"/>
  </r>
  <r>
    <n v="36"/>
    <x v="35"/>
    <x v="1"/>
    <s v="$74.8 B"/>
    <s v="$10.4 B"/>
    <s v="$200.9 B"/>
    <s v="$195.3 B"/>
    <s v="74.8 B"/>
    <s v="74.8 "/>
    <x v="35"/>
  </r>
  <r>
    <n v="37"/>
    <x v="36"/>
    <x v="0"/>
    <s v="$103.7 B"/>
    <s v="$8.5 B"/>
    <s v="$536.2 B"/>
    <s v="$60.3 B"/>
    <s v="103.7 B"/>
    <s v="103.7 "/>
    <x v="36"/>
  </r>
  <r>
    <n v="38"/>
    <x v="37"/>
    <x v="1"/>
    <s v="$75.7 B"/>
    <s v="$22.7 B"/>
    <s v="$147.7 B"/>
    <s v="$254 B"/>
    <s v="75.7 B"/>
    <s v="75.7 "/>
    <x v="37"/>
  </r>
  <r>
    <n v="39"/>
    <x v="38"/>
    <x v="1"/>
    <s v="$73.4 B"/>
    <s v="$21 B"/>
    <s v="$138.4 B"/>
    <s v="$583.7 B"/>
    <s v="73.4 B"/>
    <s v="73.4 "/>
    <x v="38"/>
  </r>
  <r>
    <n v="40"/>
    <x v="39"/>
    <x v="1"/>
    <s v="$256.8 B"/>
    <s v="$6.6 B"/>
    <s v="$224.3 B"/>
    <s v="$80.4 B"/>
    <s v="256.8 B"/>
    <s v="256.8 "/>
    <x v="39"/>
  </r>
  <r>
    <n v="41"/>
    <x v="40"/>
    <x v="11"/>
    <s v="$93.1 B"/>
    <s v="$12.7 B"/>
    <s v="$132.1 B"/>
    <s v="$304.1 B"/>
    <s v="93.1 B"/>
    <s v="93.1 "/>
    <x v="40"/>
  </r>
  <r>
    <n v="42"/>
    <x v="41"/>
    <x v="8"/>
    <s v="$128 B"/>
    <s v="$8.7 B"/>
    <s v="$2,429.9 B"/>
    <s v="$39.2 B"/>
    <s v="128 B"/>
    <s v="128 "/>
    <x v="41"/>
  </r>
  <r>
    <n v="43"/>
    <x v="42"/>
    <x v="3"/>
    <s v="$109.6 B"/>
    <s v="$7.9 B"/>
    <s v="$211.1 B"/>
    <s v="$83 B"/>
    <s v="109.6 B"/>
    <s v="109.6 "/>
    <x v="42"/>
  </r>
  <r>
    <n v="44"/>
    <x v="43"/>
    <x v="12"/>
    <s v="$67.2 B"/>
    <s v="$3.8 B"/>
    <s v="$2,917.8 B"/>
    <s v="$105.3 B"/>
    <s v="67.2 B"/>
    <s v="67.2 "/>
    <x v="43"/>
  </r>
  <r>
    <n v="45"/>
    <x v="44"/>
    <x v="0"/>
    <s v="$66.6 B"/>
    <s v="$11.2 B"/>
    <s v="$1,422.1 B"/>
    <s v="$47.1 B"/>
    <s v="66.6 B"/>
    <s v="66.6 "/>
    <x v="44"/>
  </r>
  <r>
    <n v="46"/>
    <x v="45"/>
    <x v="10"/>
    <s v="$44.8 B"/>
    <s v="$9.3 B"/>
    <s v="$1,102 B"/>
    <s v="$75.8 B"/>
    <s v="44.8 B"/>
    <s v="44.8 "/>
    <x v="45"/>
  </r>
  <r>
    <n v="47"/>
    <x v="46"/>
    <x v="1"/>
    <s v="$53.9 B"/>
    <s v="$7.4 B"/>
    <s v="$1,090 B"/>
    <s v="$63.4 B"/>
    <s v="53.9 B"/>
    <s v="53.9 "/>
    <x v="46"/>
  </r>
  <r>
    <n v="48"/>
    <x v="47"/>
    <x v="1"/>
    <s v="$53 B"/>
    <s v="$8.3 B"/>
    <s v="$896.8 B"/>
    <s v="$62.1 B"/>
    <s v="53 B"/>
    <s v="53 "/>
    <x v="47"/>
  </r>
  <r>
    <n v="49"/>
    <x v="48"/>
    <x v="1"/>
    <s v="$50.7 B"/>
    <s v="$15.8 B"/>
    <s v="$167.5 B"/>
    <s v="$212.8 B"/>
    <s v="50.7 B"/>
    <s v="50.7 "/>
    <x v="48"/>
  </r>
  <r>
    <n v="50"/>
    <x v="49"/>
    <x v="0"/>
    <s v="$54.6 B"/>
    <s v="$13.5 B"/>
    <s v="$137 B"/>
    <s v="$509.7 B"/>
    <s v="54.6 B"/>
    <s v="54.6 "/>
    <x v="49"/>
  </r>
  <r>
    <n v="51"/>
    <x v="50"/>
    <x v="1"/>
    <s v="$76.5 B"/>
    <s v="$9 B"/>
    <s v="$153.4 B"/>
    <s v="$111.5 B"/>
    <s v="76.5 B"/>
    <s v="76.5 "/>
    <x v="50"/>
  </r>
  <r>
    <n v="52"/>
    <x v="51"/>
    <x v="3"/>
    <s v="$60.1 B"/>
    <s v="$5.4 B"/>
    <s v="$2,893 B"/>
    <s v="$51.8 B"/>
    <s v="60.1 B"/>
    <s v="60.1 "/>
    <x v="51"/>
  </r>
  <r>
    <n v="53"/>
    <x v="52"/>
    <x v="1"/>
    <s v="$99.9 B"/>
    <s v="$6.3 B"/>
    <s v="$262 B"/>
    <s v="$59.5 B"/>
    <s v="99.9 B"/>
    <s v="99.9 "/>
    <x v="52"/>
  </r>
  <r>
    <n v="53"/>
    <x v="53"/>
    <x v="9"/>
    <s v="$126.9 B"/>
    <s v="$10.9 B"/>
    <s v="$208.5 B"/>
    <s v="$48.1 B"/>
    <s v="126.9 B"/>
    <s v="126.9 "/>
    <x v="53"/>
  </r>
  <r>
    <n v="55"/>
    <x v="54"/>
    <x v="13"/>
    <s v="$89.2 B"/>
    <s v="$7.3 B"/>
    <s v="$1,709.2 B"/>
    <s v="$37.1 B"/>
    <s v="89.2 B"/>
    <s v="89.2 "/>
    <x v="54"/>
  </r>
  <r>
    <n v="56"/>
    <x v="55"/>
    <x v="14"/>
    <s v="$52.3 B"/>
    <s v="$9.1 B"/>
    <s v="$238.3 B"/>
    <s v="$89.9 B"/>
    <s v="52.3 B"/>
    <s v="52.3 "/>
    <x v="55"/>
  </r>
  <r>
    <n v="57"/>
    <x v="56"/>
    <x v="0"/>
    <s v="$50.2 B"/>
    <s v="$9.2 B"/>
    <s v="$1,045 B"/>
    <s v="$49 B"/>
    <s v="50.2 B"/>
    <s v="50.2 "/>
    <x v="56"/>
  </r>
  <r>
    <n v="58"/>
    <x v="57"/>
    <x v="15"/>
    <s v="$84.8 B"/>
    <s v="$6.2 B"/>
    <s v="$147.2 B"/>
    <s v="$123.8 B"/>
    <s v="84.8 B"/>
    <s v="84.8 "/>
    <x v="57"/>
  </r>
  <r>
    <n v="58"/>
    <x v="58"/>
    <x v="3"/>
    <s v="$79.2 B"/>
    <s v="$6 B"/>
    <s v="$208.3 B"/>
    <s v="$78.7 B"/>
    <s v="79.2 B"/>
    <s v="79.2 "/>
    <x v="58"/>
  </r>
  <r>
    <n v="60"/>
    <x v="59"/>
    <x v="0"/>
    <s v="$369.2 B"/>
    <s v="$3.3 B"/>
    <s v="$254.8 B"/>
    <s v="$76.6 B"/>
    <s v="369.2 B"/>
    <s v="369.2 "/>
    <x v="59"/>
  </r>
  <r>
    <n v="61"/>
    <x v="60"/>
    <x v="1"/>
    <s v="$140.1 B"/>
    <s v="$2.9 B"/>
    <s v="$237.4 B"/>
    <s v="$171.8 B"/>
    <s v="140.1 B"/>
    <s v="140.1 "/>
    <x v="60"/>
  </r>
  <r>
    <n v="62"/>
    <x v="61"/>
    <x v="6"/>
    <s v="$97.4 B"/>
    <s v="$5.9 B"/>
    <s v="$171 B"/>
    <s v="$75.4 B"/>
    <s v="97.4 B"/>
    <s v="97.4 "/>
    <x v="61"/>
  </r>
  <r>
    <n v="63"/>
    <x v="62"/>
    <x v="1"/>
    <s v="$154.5 B"/>
    <s v="$4.9 B"/>
    <s v="$157 B"/>
    <s v="$72.8 B"/>
    <s v="154.5 B"/>
    <s v="154.5 "/>
    <x v="62"/>
  </r>
  <r>
    <n v="64"/>
    <x v="63"/>
    <x v="8"/>
    <s v="$150 B"/>
    <s v="$4 B"/>
    <s v="$850.8 B"/>
    <s v="$42.3 B"/>
    <s v="150 B"/>
    <s v="150 "/>
    <x v="63"/>
  </r>
  <r>
    <n v="65"/>
    <x v="64"/>
    <x v="0"/>
    <s v="$50 B"/>
    <s v="$8.6 B"/>
    <s v="$1,029.3 B"/>
    <s v="$44.2 B"/>
    <s v="50 B"/>
    <s v="50 "/>
    <x v="64"/>
  </r>
  <r>
    <n v="66"/>
    <x v="65"/>
    <x v="7"/>
    <s v="$40.9 B"/>
    <s v="$6.6 B"/>
    <s v="$280.3 B"/>
    <s v="$111.8 B"/>
    <s v="40.9 B"/>
    <s v="40.9 "/>
    <x v="65"/>
  </r>
  <r>
    <n v="66"/>
    <x v="66"/>
    <x v="3"/>
    <s v="$87.4 B"/>
    <s v="$2.9 B"/>
    <s v="$362.6 B"/>
    <s v="$89.7 B"/>
    <s v="87.4 B"/>
    <s v="87.4 "/>
    <x v="66"/>
  </r>
  <r>
    <n v="68"/>
    <x v="67"/>
    <x v="11"/>
    <s v="$48.6 B"/>
    <s v="$12.2 B"/>
    <s v="$123.1 B"/>
    <s v="$193 B"/>
    <s v="48.6 B"/>
    <s v="48.6 "/>
    <x v="67"/>
  </r>
  <r>
    <n v="69"/>
    <x v="68"/>
    <x v="6"/>
    <s v="$90.1 B"/>
    <s v="$4.3 B"/>
    <s v="$207.1 B"/>
    <s v="$69.2 B"/>
    <s v="90.1 B"/>
    <s v="90.1 "/>
    <x v="68"/>
  </r>
  <r>
    <n v="70"/>
    <x v="69"/>
    <x v="16"/>
    <s v="$78.9 B"/>
    <s v="$10.2 B"/>
    <s v="$230.2 B"/>
    <s v="$43.5 B"/>
    <s v="78.9 B"/>
    <s v="78.9 "/>
    <x v="69"/>
  </r>
  <r>
    <n v="71"/>
    <x v="70"/>
    <x v="1"/>
    <s v="$70.3 B"/>
    <s v="$5 B"/>
    <s v="$118.6 B"/>
    <s v="$291.8 B"/>
    <s v="70.3 B"/>
    <s v="70.3 "/>
    <x v="70"/>
  </r>
  <r>
    <n v="72"/>
    <x v="71"/>
    <x v="3"/>
    <s v="$112.3 B"/>
    <s v="$4.7 B"/>
    <s v="$2,680.2 B"/>
    <s v="$32.7 B"/>
    <s v="112.3 B"/>
    <s v="112.3 "/>
    <x v="71"/>
  </r>
  <r>
    <n v="73"/>
    <x v="72"/>
    <x v="8"/>
    <s v="$60.1 B"/>
    <s v="$8 B"/>
    <s v="$108.3 B"/>
    <s v="$194.3 B"/>
    <s v="60.1 B"/>
    <s v="60.1 "/>
    <x v="51"/>
  </r>
  <r>
    <n v="74"/>
    <x v="73"/>
    <x v="11"/>
    <s v="$61.9 B"/>
    <s v="$13.6 B"/>
    <s v="$85.8 B"/>
    <s v="$297.4 B"/>
    <s v="61.9 B"/>
    <s v="61.9 "/>
    <x v="72"/>
  </r>
  <r>
    <n v="75"/>
    <x v="74"/>
    <x v="6"/>
    <s v="$116.6 B"/>
    <s v="$5.5 B"/>
    <s v="$271.3 B"/>
    <s v="$38.9 B"/>
    <s v="116.6 B"/>
    <s v="116.6 "/>
    <x v="73"/>
  </r>
  <r>
    <n v="76"/>
    <x v="75"/>
    <x v="11"/>
    <s v="$71.8 B"/>
    <s v="$4.1 B"/>
    <s v="$381.9 B"/>
    <s v="$47.4 B"/>
    <s v="71.8 B"/>
    <s v="71.8 "/>
    <x v="74"/>
  </r>
  <r>
    <n v="77"/>
    <x v="76"/>
    <x v="7"/>
    <s v="$72.3 B"/>
    <s v="$6.9 B"/>
    <s v="$1,063.9 B"/>
    <s v="$30.3 B"/>
    <s v="72.3 B"/>
    <s v="72.3 "/>
    <x v="75"/>
  </r>
  <r>
    <n v="78"/>
    <x v="77"/>
    <x v="16"/>
    <s v="$52 B"/>
    <s v="$6.9 B"/>
    <s v="$408.8 B"/>
    <s v="$41 B"/>
    <s v="52 B"/>
    <s v="52 "/>
    <x v="76"/>
  </r>
  <r>
    <n v="79"/>
    <x v="78"/>
    <x v="0"/>
    <s v="$203 B"/>
    <s v="$6.1 B"/>
    <s v="$292.3 B"/>
    <s v="$30.7 B"/>
    <s v="203 B"/>
    <s v="203 "/>
    <x v="77"/>
  </r>
  <r>
    <n v="80"/>
    <x v="79"/>
    <x v="1"/>
    <s v="$69 B"/>
    <s v="$5.9 B"/>
    <s v="$746.3 B"/>
    <s v="$32.8 B"/>
    <s v="69 B"/>
    <s v="69 "/>
    <x v="78"/>
  </r>
  <r>
    <n v="80"/>
    <x v="80"/>
    <x v="3"/>
    <s v="$48.4 B"/>
    <s v="$6.4 B"/>
    <s v="$1,954.8 B"/>
    <s v="$36.4 B"/>
    <s v="48.4 B"/>
    <s v="48.4 "/>
    <x v="79"/>
  </r>
  <r>
    <n v="82"/>
    <x v="81"/>
    <x v="1"/>
    <s v="$51.6 B"/>
    <s v="$11.1 B"/>
    <s v="$90.4 B"/>
    <s v="$179.7 B"/>
    <s v="51.6 B"/>
    <s v="51.6 "/>
    <x v="80"/>
  </r>
  <r>
    <n v="83"/>
    <x v="82"/>
    <x v="3"/>
    <s v="$142.4 B"/>
    <s v="$4.3 B"/>
    <s v="$188.5 B"/>
    <s v="$42.6 B"/>
    <s v="142.4 B"/>
    <s v="142.4 "/>
    <x v="81"/>
  </r>
  <r>
    <n v="84"/>
    <x v="83"/>
    <x v="17"/>
    <s v="$27.3 B"/>
    <s v="$7 B"/>
    <s v="$688.8 B"/>
    <s v="$72.6 B"/>
    <s v="27.3 B"/>
    <s v="27.3 "/>
    <x v="82"/>
  </r>
  <r>
    <n v="85"/>
    <x v="84"/>
    <x v="10"/>
    <s v="$34.8 B"/>
    <s v="$6.4 B"/>
    <s v="$872.6 B"/>
    <s v="$48.7 B"/>
    <s v="34.8 B"/>
    <s v="34.8 "/>
    <x v="83"/>
  </r>
  <r>
    <n v="86"/>
    <x v="85"/>
    <x v="1"/>
    <s v="$77.1 B"/>
    <s v="$5.5 B"/>
    <s v="$139.7 B"/>
    <s v="$56.1 B"/>
    <s v="77.1 B"/>
    <s v="77.1 "/>
    <x v="84"/>
  </r>
  <r>
    <n v="87"/>
    <x v="86"/>
    <x v="1"/>
    <s v="$68.2 B"/>
    <s v="$7.2 B"/>
    <s v="$85.1 B"/>
    <s v="$183.6 B"/>
    <s v="68.2 B"/>
    <s v="68.2 "/>
    <x v="85"/>
  </r>
  <r>
    <n v="88"/>
    <x v="87"/>
    <x v="1"/>
    <s v="$46.8 B"/>
    <s v="$5.5 B"/>
    <s v="$186.1 B"/>
    <s v="$73.5 B"/>
    <s v="46.8 B"/>
    <s v="46.8 "/>
    <x v="86"/>
  </r>
  <r>
    <n v="89"/>
    <x v="88"/>
    <x v="1"/>
    <s v="$137.2 B"/>
    <s v="$6.7 B"/>
    <s v="$228 B"/>
    <s v="$31.9 B"/>
    <s v="137.2 B"/>
    <s v="137.2 "/>
    <x v="87"/>
  </r>
  <r>
    <n v="90"/>
    <x v="89"/>
    <x v="0"/>
    <s v="$48.5 B"/>
    <s v="$7.8 B"/>
    <s v="$959.2 B"/>
    <s v="$32.8 B"/>
    <s v="48.5 B"/>
    <s v="48.5 "/>
    <x v="88"/>
  </r>
  <r>
    <n v="91"/>
    <x v="90"/>
    <x v="12"/>
    <s v="$33 B"/>
    <s v="$7.3 B"/>
    <s v="$186.8 B"/>
    <s v="$88.8 B"/>
    <s v="33 B"/>
    <s v="33 "/>
    <x v="89"/>
  </r>
  <r>
    <n v="92"/>
    <x v="91"/>
    <x v="1"/>
    <s v="$47.9 B"/>
    <s v="$10.1 B"/>
    <s v="$84.4 B"/>
    <s v="$200.3 B"/>
    <s v="47.9 B"/>
    <s v="47.9 "/>
    <x v="90"/>
  </r>
  <r>
    <n v="93"/>
    <x v="92"/>
    <x v="17"/>
    <s v="$45.8 B"/>
    <s v="$9.4 B"/>
    <s v="$102.3 B"/>
    <s v="$107.1 B"/>
    <s v="45.8 B"/>
    <s v="45.8 "/>
    <x v="91"/>
  </r>
  <r>
    <n v="94"/>
    <x v="93"/>
    <x v="1"/>
    <s v="$39.8 B"/>
    <s v="$10.8 B"/>
    <s v="$96.7 B"/>
    <s v="$167 B"/>
    <s v="39.8 B"/>
    <s v="39.8 "/>
    <x v="92"/>
  </r>
  <r>
    <n v="95"/>
    <x v="94"/>
    <x v="10"/>
    <s v="$69.1 B"/>
    <s v="$2.8 B"/>
    <s v="$324 B"/>
    <s v="$51.3 B"/>
    <s v="69.1 B"/>
    <s v="69.1 "/>
    <x v="93"/>
  </r>
  <r>
    <n v="96"/>
    <x v="95"/>
    <x v="1"/>
    <s v="$37.2 B"/>
    <s v="$10 B"/>
    <s v="$94 B"/>
    <s v="$197.1 B"/>
    <s v="37.2 B"/>
    <s v="37.2 "/>
    <x v="94"/>
  </r>
  <r>
    <n v="97"/>
    <x v="96"/>
    <x v="18"/>
    <s v="$86.6 B"/>
    <s v="$2.4 B"/>
    <s v="$192.4 B"/>
    <s v="$69.4 B"/>
    <s v="86.6 B"/>
    <s v="86.6 "/>
    <x v="95"/>
  </r>
  <r>
    <n v="97"/>
    <x v="97"/>
    <x v="12"/>
    <s v="$44.7 B"/>
    <s v="$6.8 B"/>
    <s v="$104.6 B"/>
    <s v="$104.4 B"/>
    <s v="44.7 B"/>
    <s v="44.7 "/>
    <x v="96"/>
  </r>
  <r>
    <n v="99"/>
    <x v="98"/>
    <x v="9"/>
    <s v="$116.3 B"/>
    <s v="$9.9 B"/>
    <s v="$95.7 B"/>
    <s v="$41.2 B"/>
    <s v="116.3 B"/>
    <s v="116.3 "/>
    <x v="97"/>
  </r>
  <r>
    <n v="100"/>
    <x v="99"/>
    <x v="0"/>
    <s v="$53.5 B"/>
    <s v="$5.6 B"/>
    <s v="$245.3 B"/>
    <s v="$37.6 B"/>
    <s v="53.5 B"/>
    <s v="53.5 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72186-4064-4E8A-854D-EF38091FFE4A}" name="PivotTable3" cacheId="6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23" firstHeaderRow="1" firstDataRow="1" firstDataCol="1"/>
  <pivotFields count="10">
    <pivotField showAll="0"/>
    <pivotField axis="axisRow" showAll="0">
      <items count="101">
        <item x="4"/>
        <item x="65"/>
        <item x="30"/>
        <item x="24"/>
        <item x="12"/>
        <item x="21"/>
        <item x="87"/>
        <item x="55"/>
        <item x="8"/>
        <item x="10"/>
        <item x="63"/>
        <item x="7"/>
        <item x="9"/>
        <item x="44"/>
        <item x="84"/>
        <item x="3"/>
        <item x="92"/>
        <item x="74"/>
        <item x="41"/>
        <item x="90"/>
        <item x="94"/>
        <item x="60"/>
        <item x="1"/>
        <item x="36"/>
        <item x="25"/>
        <item x="89"/>
        <item x="27"/>
        <item x="78"/>
        <item x="99"/>
        <item x="62"/>
        <item x="81"/>
        <item x="76"/>
        <item x="17"/>
        <item x="95"/>
        <item x="26"/>
        <item x="83"/>
        <item x="39"/>
        <item x="68"/>
        <item x="96"/>
        <item x="13"/>
        <item x="38"/>
        <item x="31"/>
        <item x="52"/>
        <item x="88"/>
        <item x="97"/>
        <item x="46"/>
        <item x="82"/>
        <item x="43"/>
        <item x="50"/>
        <item x="0"/>
        <item x="56"/>
        <item x="37"/>
        <item x="77"/>
        <item x="71"/>
        <item x="33"/>
        <item x="2"/>
        <item x="98"/>
        <item x="72"/>
        <item x="91"/>
        <item x="79"/>
        <item x="14"/>
        <item x="51"/>
        <item x="47"/>
        <item x="40"/>
        <item x="42"/>
        <item x="67"/>
        <item x="93"/>
        <item x="86"/>
        <item x="69"/>
        <item x="32"/>
        <item x="48"/>
        <item x="6"/>
        <item x="29"/>
        <item x="70"/>
        <item x="85"/>
        <item x="34"/>
        <item x="57"/>
        <item x="73"/>
        <item x="53"/>
        <item x="20"/>
        <item x="15"/>
        <item x="54"/>
        <item x="5"/>
        <item x="64"/>
        <item x="61"/>
        <item x="59"/>
        <item x="66"/>
        <item x="58"/>
        <item x="80"/>
        <item x="45"/>
        <item x="49"/>
        <item x="28"/>
        <item x="11"/>
        <item x="23"/>
        <item x="19"/>
        <item x="22"/>
        <item x="18"/>
        <item x="35"/>
        <item x="16"/>
        <item x="75"/>
        <item t="default"/>
      </items>
    </pivotField>
    <pivotField axis="axisRow" showAll="0">
      <items count="20">
        <item x="17"/>
        <item x="14"/>
        <item x="16"/>
        <item x="10"/>
        <item x="0"/>
        <item x="8"/>
        <item x="6"/>
        <item x="7"/>
        <item x="15"/>
        <item x="18"/>
        <item x="3"/>
        <item x="5"/>
        <item x="9"/>
        <item x="2"/>
        <item x="4"/>
        <item x="13"/>
        <item x="11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0">
        <item x="82"/>
        <item x="89"/>
        <item x="83"/>
        <item x="94"/>
        <item x="92"/>
        <item x="65"/>
        <item x="96"/>
        <item x="45"/>
        <item x="91"/>
        <item x="86"/>
        <item x="90"/>
        <item x="79"/>
        <item x="88"/>
        <item x="67"/>
        <item x="64"/>
        <item x="56"/>
        <item x="48"/>
        <item x="34"/>
        <item x="80"/>
        <item x="76"/>
        <item x="55"/>
        <item x="47"/>
        <item x="98"/>
        <item x="46"/>
        <item x="49"/>
        <item x="25"/>
        <item x="51"/>
        <item x="72"/>
        <item x="29"/>
        <item x="44"/>
        <item x="43"/>
        <item x="85"/>
        <item x="78"/>
        <item x="93"/>
        <item x="70"/>
        <item x="30"/>
        <item x="74"/>
        <item x="75"/>
        <item x="38"/>
        <item x="35"/>
        <item x="37"/>
        <item x="50"/>
        <item x="84"/>
        <item x="69"/>
        <item x="58"/>
        <item x="33"/>
        <item x="57"/>
        <item x="95"/>
        <item x="66"/>
        <item x="54"/>
        <item x="68"/>
        <item x="40"/>
        <item x="61"/>
        <item x="16"/>
        <item x="52"/>
        <item x="36"/>
        <item x="17"/>
        <item x="27"/>
        <item x="26"/>
        <item x="42"/>
        <item x="7"/>
        <item x="71"/>
        <item x="97"/>
        <item x="73"/>
        <item x="24"/>
        <item x="31"/>
        <item x="53"/>
        <item x="41"/>
        <item x="19"/>
        <item x="9"/>
        <item x="87"/>
        <item x="14"/>
        <item x="60"/>
        <item x="81"/>
        <item x="2"/>
        <item x="4"/>
        <item x="63"/>
        <item x="62"/>
        <item x="6"/>
        <item x="1"/>
        <item x="12"/>
        <item x="28"/>
        <item x="0"/>
        <item x="10"/>
        <item x="15"/>
        <item x="77"/>
        <item x="23"/>
        <item x="3"/>
        <item x="13"/>
        <item x="39"/>
        <item x="8"/>
        <item x="22"/>
        <item x="11"/>
        <item x="21"/>
        <item x="20"/>
        <item x="5"/>
        <item x="32"/>
        <item x="59"/>
        <item x="18"/>
        <item t="default"/>
      </items>
    </pivotField>
  </pivotFields>
  <rowFields count="2">
    <field x="2"/>
    <field x="1"/>
  </rowFields>
  <rowItems count="120">
    <i>
      <x/>
    </i>
    <i r="1">
      <x v="16"/>
    </i>
    <i r="1">
      <x v="35"/>
    </i>
    <i>
      <x v="1"/>
    </i>
    <i r="1">
      <x v="7"/>
    </i>
    <i>
      <x v="2"/>
    </i>
    <i r="1">
      <x v="52"/>
    </i>
    <i r="1">
      <x v="68"/>
    </i>
    <i>
      <x v="3"/>
    </i>
    <i r="1">
      <x v="14"/>
    </i>
    <i r="1">
      <x v="20"/>
    </i>
    <i r="1">
      <x v="75"/>
    </i>
    <i r="1">
      <x v="89"/>
    </i>
    <i>
      <x v="4"/>
    </i>
    <i r="1">
      <x/>
    </i>
    <i r="1">
      <x v="2"/>
    </i>
    <i r="1">
      <x v="12"/>
    </i>
    <i r="1">
      <x v="13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49"/>
    </i>
    <i r="1">
      <x v="50"/>
    </i>
    <i r="1">
      <x v="69"/>
    </i>
    <i r="1">
      <x v="71"/>
    </i>
    <i r="1">
      <x v="72"/>
    </i>
    <i r="1">
      <x v="83"/>
    </i>
    <i r="1">
      <x v="85"/>
    </i>
    <i r="1">
      <x v="90"/>
    </i>
    <i>
      <x v="5"/>
    </i>
    <i r="1">
      <x v="10"/>
    </i>
    <i r="1">
      <x v="18"/>
    </i>
    <i r="1">
      <x v="57"/>
    </i>
    <i r="1">
      <x v="91"/>
    </i>
    <i>
      <x v="6"/>
    </i>
    <i r="1">
      <x v="3"/>
    </i>
    <i r="1">
      <x v="17"/>
    </i>
    <i r="1">
      <x v="37"/>
    </i>
    <i r="1">
      <x v="84"/>
    </i>
    <i r="1">
      <x v="95"/>
    </i>
    <i>
      <x v="7"/>
    </i>
    <i r="1">
      <x v="1"/>
    </i>
    <i r="1">
      <x v="26"/>
    </i>
    <i r="1">
      <x v="31"/>
    </i>
    <i>
      <x v="8"/>
    </i>
    <i r="1">
      <x v="76"/>
    </i>
    <i>
      <x v="9"/>
    </i>
    <i r="1">
      <x v="38"/>
    </i>
    <i>
      <x v="10"/>
    </i>
    <i r="1">
      <x v="46"/>
    </i>
    <i r="1">
      <x v="53"/>
    </i>
    <i r="1">
      <x v="61"/>
    </i>
    <i r="1">
      <x v="64"/>
    </i>
    <i r="1">
      <x v="86"/>
    </i>
    <i r="1">
      <x v="87"/>
    </i>
    <i r="1">
      <x v="88"/>
    </i>
    <i r="1">
      <x v="92"/>
    </i>
    <i>
      <x v="11"/>
    </i>
    <i r="1">
      <x v="79"/>
    </i>
    <i>
      <x v="12"/>
    </i>
    <i r="1">
      <x v="41"/>
    </i>
    <i r="1">
      <x v="56"/>
    </i>
    <i r="1">
      <x v="78"/>
    </i>
    <i>
      <x v="13"/>
    </i>
    <i r="1">
      <x v="82"/>
    </i>
    <i>
      <x v="14"/>
    </i>
    <i r="1">
      <x v="80"/>
    </i>
    <i>
      <x v="15"/>
    </i>
    <i r="1">
      <x v="81"/>
    </i>
    <i>
      <x v="16"/>
    </i>
    <i r="1">
      <x v="63"/>
    </i>
    <i r="1">
      <x v="65"/>
    </i>
    <i r="1">
      <x v="77"/>
    </i>
    <i r="1">
      <x v="99"/>
    </i>
    <i>
      <x v="17"/>
    </i>
    <i r="1">
      <x v="19"/>
    </i>
    <i r="1">
      <x v="44"/>
    </i>
    <i r="1">
      <x v="47"/>
    </i>
    <i>
      <x v="18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5"/>
    </i>
    <i r="1">
      <x v="21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9"/>
    </i>
    <i r="1">
      <x v="40"/>
    </i>
    <i r="1">
      <x v="42"/>
    </i>
    <i r="1">
      <x v="43"/>
    </i>
    <i r="1">
      <x v="45"/>
    </i>
    <i r="1">
      <x v="48"/>
    </i>
    <i r="1">
      <x v="51"/>
    </i>
    <i r="1">
      <x v="54"/>
    </i>
    <i r="1">
      <x v="55"/>
    </i>
    <i r="1">
      <x v="58"/>
    </i>
    <i r="1">
      <x v="59"/>
    </i>
    <i r="1">
      <x v="60"/>
    </i>
    <i r="1">
      <x v="62"/>
    </i>
    <i r="1">
      <x v="66"/>
    </i>
    <i r="1">
      <x v="67"/>
    </i>
    <i r="1">
      <x v="70"/>
    </i>
    <i r="1">
      <x v="73"/>
    </i>
    <i r="1">
      <x v="74"/>
    </i>
    <i r="1">
      <x v="93"/>
    </i>
    <i r="1">
      <x v="94"/>
    </i>
    <i r="1">
      <x v="96"/>
    </i>
    <i r="1">
      <x v="97"/>
    </i>
    <i r="1">
      <x v="98"/>
    </i>
    <i t="grand">
      <x/>
    </i>
  </rowItems>
  <colItems count="1">
    <i/>
  </colItems>
  <dataFields count="1">
    <dataField name="Sum of Sales Corrected (B USD)2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I20" sqref="I20"/>
    </sheetView>
  </sheetViews>
  <sheetFormatPr defaultRowHeight="15" x14ac:dyDescent="0.25"/>
  <cols>
    <col min="1" max="3" width="9.42578125" customWidth="1"/>
    <col min="6" max="6" width="10.140625" bestFit="1" customWidth="1"/>
  </cols>
  <sheetData>
    <row r="1" spans="1:7" x14ac:dyDescent="0.25">
      <c r="A1" s="2" t="s">
        <v>0</v>
      </c>
      <c r="B1" s="2"/>
      <c r="C1" s="2"/>
      <c r="E1" s="2" t="s">
        <v>692</v>
      </c>
      <c r="F1" s="2"/>
      <c r="G1" s="2"/>
    </row>
    <row r="2" spans="1:7" x14ac:dyDescent="0.25">
      <c r="A2" s="1" t="s">
        <v>1</v>
      </c>
      <c r="B2" s="1" t="s">
        <v>2</v>
      </c>
      <c r="C2" s="1" t="s">
        <v>3</v>
      </c>
      <c r="E2" s="1" t="s">
        <v>690</v>
      </c>
      <c r="F2" s="1" t="s">
        <v>691</v>
      </c>
      <c r="G2" s="1" t="s">
        <v>165</v>
      </c>
    </row>
    <row r="3" spans="1:7" x14ac:dyDescent="0.25">
      <c r="A3">
        <v>1</v>
      </c>
      <c r="B3" t="s">
        <v>4</v>
      </c>
      <c r="C3">
        <f>A3</f>
        <v>1</v>
      </c>
      <c r="E3">
        <v>2</v>
      </c>
      <c r="F3">
        <v>25</v>
      </c>
      <c r="G3">
        <f>E3*F3</f>
        <v>50</v>
      </c>
    </row>
    <row r="4" spans="1:7" x14ac:dyDescent="0.25">
      <c r="A4">
        <v>2</v>
      </c>
      <c r="C4">
        <f t="shared" ref="C4:C6" si="0">A4</f>
        <v>2</v>
      </c>
      <c r="E4">
        <v>3</v>
      </c>
      <c r="F4">
        <v>10</v>
      </c>
      <c r="G4">
        <f t="shared" ref="G4:G6" si="1">E4*F4</f>
        <v>30</v>
      </c>
    </row>
    <row r="5" spans="1:7" x14ac:dyDescent="0.25">
      <c r="A5">
        <v>3</v>
      </c>
      <c r="C5">
        <f t="shared" si="0"/>
        <v>3</v>
      </c>
      <c r="E5">
        <v>4</v>
      </c>
      <c r="F5">
        <v>10</v>
      </c>
      <c r="G5">
        <f t="shared" si="1"/>
        <v>40</v>
      </c>
    </row>
    <row r="6" spans="1:7" x14ac:dyDescent="0.25">
      <c r="A6">
        <v>4</v>
      </c>
      <c r="C6">
        <f t="shared" si="0"/>
        <v>4</v>
      </c>
      <c r="E6">
        <v>5</v>
      </c>
      <c r="F6">
        <v>12</v>
      </c>
      <c r="G6">
        <f t="shared" si="1"/>
        <v>60</v>
      </c>
    </row>
    <row r="9" spans="1:7" x14ac:dyDescent="0.25">
      <c r="A9" s="2" t="s">
        <v>5</v>
      </c>
      <c r="B9" s="2"/>
      <c r="C9" s="2"/>
      <c r="E9" s="5"/>
      <c r="F9" s="5"/>
      <c r="G9" s="5"/>
    </row>
    <row r="10" spans="1:7" x14ac:dyDescent="0.25">
      <c r="A10" s="1" t="s">
        <v>1</v>
      </c>
      <c r="B10" s="1" t="s">
        <v>2</v>
      </c>
      <c r="C10" s="1" t="s">
        <v>3</v>
      </c>
      <c r="E10" s="1" t="s">
        <v>693</v>
      </c>
      <c r="F10" s="1" t="s">
        <v>694</v>
      </c>
      <c r="G10" s="1" t="s">
        <v>695</v>
      </c>
    </row>
    <row r="11" spans="1:7" x14ac:dyDescent="0.25">
      <c r="A11">
        <v>1</v>
      </c>
      <c r="B11" t="s">
        <v>6</v>
      </c>
      <c r="C11">
        <f>$A$11</f>
        <v>1</v>
      </c>
      <c r="E11" t="s">
        <v>696</v>
      </c>
      <c r="F11" t="s">
        <v>697</v>
      </c>
      <c r="G11" t="str">
        <f>_xlfn.CONCAT($E$11," ", F11)</f>
        <v>Good Morning</v>
      </c>
    </row>
    <row r="12" spans="1:7" x14ac:dyDescent="0.25">
      <c r="A12">
        <v>2</v>
      </c>
      <c r="C12">
        <f t="shared" ref="C12:C14" si="2">$A$11</f>
        <v>1</v>
      </c>
      <c r="F12" t="s">
        <v>698</v>
      </c>
      <c r="G12" t="str">
        <f t="shared" ref="G12:G14" si="3">_xlfn.CONCAT($E$11," ", F12)</f>
        <v>Good Evening</v>
      </c>
    </row>
    <row r="13" spans="1:7" x14ac:dyDescent="0.25">
      <c r="A13">
        <v>3</v>
      </c>
      <c r="C13">
        <f t="shared" si="2"/>
        <v>1</v>
      </c>
      <c r="F13" t="s">
        <v>699</v>
      </c>
      <c r="G13" t="str">
        <f t="shared" si="3"/>
        <v>Good Afternoon</v>
      </c>
    </row>
    <row r="14" spans="1:7" x14ac:dyDescent="0.25">
      <c r="A14">
        <v>4</v>
      </c>
      <c r="C14">
        <f t="shared" si="2"/>
        <v>1</v>
      </c>
      <c r="F14" t="s">
        <v>700</v>
      </c>
      <c r="G14" t="str">
        <f t="shared" si="3"/>
        <v>Good Night</v>
      </c>
    </row>
  </sheetData>
  <mergeCells count="4">
    <mergeCell ref="A1:C1"/>
    <mergeCell ref="A9:C9"/>
    <mergeCell ref="E1:G1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18FB-6CF2-4639-B063-5F2FC3758892}">
  <dimension ref="A1:L198"/>
  <sheetViews>
    <sheetView topLeftCell="A69" workbookViewId="0">
      <selection activeCell="E1" sqref="E1:K102"/>
    </sheetView>
  </sheetViews>
  <sheetFormatPr defaultRowHeight="15" x14ac:dyDescent="0.25"/>
  <cols>
    <col min="2" max="2" width="32" bestFit="1" customWidth="1"/>
    <col min="5" max="5" width="5.28515625" bestFit="1" customWidth="1"/>
    <col min="6" max="6" width="39.7109375" bestFit="1" customWidth="1"/>
    <col min="7" max="7" width="15.42578125" bestFit="1" customWidth="1"/>
    <col min="8" max="8" width="8.140625" bestFit="1" customWidth="1"/>
    <col min="9" max="9" width="7.140625" bestFit="1" customWidth="1"/>
    <col min="10" max="10" width="9.7109375" bestFit="1" customWidth="1"/>
    <col min="11" max="11" width="13.140625" bestFit="1" customWidth="1"/>
    <col min="12" max="12" width="14" bestFit="1" customWidth="1"/>
  </cols>
  <sheetData>
    <row r="1" spans="1:12" x14ac:dyDescent="0.25">
      <c r="A1" s="2" t="s">
        <v>13</v>
      </c>
      <c r="B1" s="2"/>
      <c r="C1" s="2"/>
      <c r="E1" s="2" t="s">
        <v>511</v>
      </c>
      <c r="F1" s="2"/>
      <c r="G1" s="2"/>
      <c r="H1" s="2"/>
      <c r="I1" s="2"/>
      <c r="J1" s="2"/>
      <c r="K1" s="2"/>
    </row>
    <row r="2" spans="1:12" x14ac:dyDescent="0.25">
      <c r="A2" s="1" t="s">
        <v>9</v>
      </c>
      <c r="B2" s="1" t="s">
        <v>10</v>
      </c>
      <c r="C2" s="1" t="s">
        <v>11</v>
      </c>
      <c r="E2" s="4" t="s">
        <v>9</v>
      </c>
      <c r="F2" s="4" t="s">
        <v>7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512</v>
      </c>
    </row>
    <row r="3" spans="1:12" x14ac:dyDescent="0.25">
      <c r="A3">
        <v>1</v>
      </c>
      <c r="B3" t="s">
        <v>513</v>
      </c>
      <c r="C3" s="3">
        <v>122740</v>
      </c>
      <c r="E3">
        <v>1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>
        <f>VLOOKUP(G3,$B$3:$C$198,2,FALSE)</f>
        <v>18931</v>
      </c>
    </row>
    <row r="4" spans="1:12" x14ac:dyDescent="0.25">
      <c r="A4">
        <v>2</v>
      </c>
      <c r="B4" t="s">
        <v>514</v>
      </c>
      <c r="C4" s="3">
        <v>102742</v>
      </c>
      <c r="E4">
        <v>2</v>
      </c>
      <c r="F4" t="s">
        <v>25</v>
      </c>
      <c r="G4" t="s">
        <v>20</v>
      </c>
      <c r="H4" t="s">
        <v>26</v>
      </c>
      <c r="I4" t="s">
        <v>27</v>
      </c>
      <c r="J4" t="s">
        <v>28</v>
      </c>
      <c r="K4" t="s">
        <v>29</v>
      </c>
      <c r="L4">
        <f t="shared" ref="L4:L67" si="0">VLOOKUP(G4,$B$3:$C$198,2,FALSE)</f>
        <v>18931</v>
      </c>
    </row>
    <row r="5" spans="1:12" x14ac:dyDescent="0.25">
      <c r="A5">
        <v>3</v>
      </c>
      <c r="B5" t="s">
        <v>515</v>
      </c>
      <c r="C5" s="3">
        <v>99239</v>
      </c>
      <c r="E5">
        <v>3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>
        <f t="shared" si="0"/>
        <v>68309</v>
      </c>
    </row>
    <row r="6" spans="1:12" x14ac:dyDescent="0.25">
      <c r="A6">
        <v>4</v>
      </c>
      <c r="B6" t="s">
        <v>516</v>
      </c>
      <c r="C6" s="3">
        <v>97262</v>
      </c>
      <c r="E6">
        <v>4</v>
      </c>
      <c r="F6" t="s">
        <v>36</v>
      </c>
      <c r="G6" t="s">
        <v>31</v>
      </c>
      <c r="H6" t="s">
        <v>37</v>
      </c>
      <c r="I6" t="s">
        <v>38</v>
      </c>
      <c r="J6" t="s">
        <v>39</v>
      </c>
      <c r="K6" t="s">
        <v>40</v>
      </c>
      <c r="L6">
        <f t="shared" si="0"/>
        <v>68309</v>
      </c>
    </row>
    <row r="7" spans="1:12" x14ac:dyDescent="0.25">
      <c r="A7" t="s">
        <v>12</v>
      </c>
      <c r="B7" t="s">
        <v>517</v>
      </c>
      <c r="C7" s="3">
        <v>90606</v>
      </c>
      <c r="E7">
        <v>5</v>
      </c>
      <c r="F7" t="s">
        <v>41</v>
      </c>
      <c r="G7" t="s">
        <v>20</v>
      </c>
      <c r="H7" t="s">
        <v>42</v>
      </c>
      <c r="I7" t="s">
        <v>43</v>
      </c>
      <c r="J7" t="s">
        <v>44</v>
      </c>
      <c r="K7" t="s">
        <v>45</v>
      </c>
      <c r="L7">
        <f t="shared" si="0"/>
        <v>18931</v>
      </c>
    </row>
    <row r="8" spans="1:12" x14ac:dyDescent="0.25">
      <c r="A8">
        <v>5</v>
      </c>
      <c r="B8" t="s">
        <v>224</v>
      </c>
      <c r="C8" s="3">
        <v>75880</v>
      </c>
      <c r="E8">
        <v>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>
        <f t="shared" si="0"/>
        <v>48099</v>
      </c>
    </row>
    <row r="9" spans="1:12" x14ac:dyDescent="0.25">
      <c r="A9">
        <v>6</v>
      </c>
      <c r="B9" t="s">
        <v>518</v>
      </c>
      <c r="C9" s="3">
        <v>69171</v>
      </c>
      <c r="E9">
        <v>7</v>
      </c>
      <c r="F9" t="s">
        <v>52</v>
      </c>
      <c r="G9" t="s">
        <v>20</v>
      </c>
      <c r="H9" t="s">
        <v>53</v>
      </c>
      <c r="I9" t="s">
        <v>54</v>
      </c>
      <c r="J9" t="s">
        <v>55</v>
      </c>
      <c r="K9" t="s">
        <v>56</v>
      </c>
      <c r="L9">
        <f t="shared" si="0"/>
        <v>18931</v>
      </c>
    </row>
    <row r="10" spans="1:12" x14ac:dyDescent="0.25">
      <c r="A10">
        <v>7</v>
      </c>
      <c r="B10" t="s">
        <v>31</v>
      </c>
      <c r="C10" s="3">
        <v>68309</v>
      </c>
      <c r="E10">
        <v>8</v>
      </c>
      <c r="F10" t="s">
        <v>57</v>
      </c>
      <c r="G10" t="s">
        <v>31</v>
      </c>
      <c r="H10" t="s">
        <v>58</v>
      </c>
      <c r="I10" t="s">
        <v>59</v>
      </c>
      <c r="J10" t="s">
        <v>60</v>
      </c>
      <c r="K10" t="s">
        <v>61</v>
      </c>
      <c r="L10">
        <f t="shared" si="0"/>
        <v>68309</v>
      </c>
    </row>
    <row r="11" spans="1:12" x14ac:dyDescent="0.25">
      <c r="A11">
        <v>8</v>
      </c>
      <c r="B11" t="s">
        <v>519</v>
      </c>
      <c r="C11" s="3">
        <v>64405</v>
      </c>
      <c r="E11">
        <v>9</v>
      </c>
      <c r="F11" t="s">
        <v>62</v>
      </c>
      <c r="G11" t="s">
        <v>31</v>
      </c>
      <c r="H11" t="s">
        <v>63</v>
      </c>
      <c r="I11" t="s">
        <v>64</v>
      </c>
      <c r="J11" t="s">
        <v>65</v>
      </c>
      <c r="K11" t="s">
        <v>66</v>
      </c>
      <c r="L11">
        <f t="shared" si="0"/>
        <v>68309</v>
      </c>
    </row>
    <row r="12" spans="1:12" x14ac:dyDescent="0.25">
      <c r="A12" t="s">
        <v>12</v>
      </c>
      <c r="B12" t="s">
        <v>160</v>
      </c>
      <c r="C12" s="3">
        <v>62839</v>
      </c>
      <c r="E12">
        <v>10</v>
      </c>
      <c r="F12" t="s">
        <v>67</v>
      </c>
      <c r="G12" t="s">
        <v>20</v>
      </c>
      <c r="H12" t="s">
        <v>68</v>
      </c>
      <c r="I12" t="s">
        <v>69</v>
      </c>
      <c r="J12" t="s">
        <v>70</v>
      </c>
      <c r="K12" t="s">
        <v>71</v>
      </c>
      <c r="L12">
        <f t="shared" si="0"/>
        <v>18931</v>
      </c>
    </row>
    <row r="13" spans="1:12" x14ac:dyDescent="0.25">
      <c r="A13">
        <v>9</v>
      </c>
      <c r="B13" t="s">
        <v>520</v>
      </c>
      <c r="C13" s="3">
        <v>61508</v>
      </c>
      <c r="E13">
        <v>11</v>
      </c>
      <c r="F13" t="s">
        <v>72</v>
      </c>
      <c r="G13" t="s">
        <v>31</v>
      </c>
      <c r="H13" t="s">
        <v>73</v>
      </c>
      <c r="I13" t="s">
        <v>74</v>
      </c>
      <c r="J13" t="s">
        <v>75</v>
      </c>
      <c r="K13" t="s">
        <v>76</v>
      </c>
      <c r="L13">
        <f t="shared" si="0"/>
        <v>68309</v>
      </c>
    </row>
    <row r="14" spans="1:12" x14ac:dyDescent="0.25">
      <c r="A14">
        <v>10</v>
      </c>
      <c r="B14" t="s">
        <v>521</v>
      </c>
      <c r="C14" s="3">
        <v>61478</v>
      </c>
      <c r="E14">
        <v>11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>
        <f t="shared" si="0"/>
        <v>44585</v>
      </c>
    </row>
    <row r="15" spans="1:12" x14ac:dyDescent="0.25">
      <c r="A15">
        <v>11</v>
      </c>
      <c r="B15" t="s">
        <v>123</v>
      </c>
      <c r="C15" s="3">
        <v>60461</v>
      </c>
      <c r="E15">
        <v>13</v>
      </c>
      <c r="F15" t="s">
        <v>83</v>
      </c>
      <c r="G15" t="s">
        <v>31</v>
      </c>
      <c r="H15" t="s">
        <v>84</v>
      </c>
      <c r="I15" t="s">
        <v>85</v>
      </c>
      <c r="J15" t="s">
        <v>86</v>
      </c>
      <c r="K15" t="s">
        <v>87</v>
      </c>
      <c r="L15">
        <f t="shared" si="0"/>
        <v>68309</v>
      </c>
    </row>
    <row r="16" spans="1:12" x14ac:dyDescent="0.25">
      <c r="A16">
        <v>12</v>
      </c>
      <c r="B16" t="s">
        <v>522</v>
      </c>
      <c r="C16" s="3">
        <v>59844</v>
      </c>
      <c r="E16">
        <v>13</v>
      </c>
      <c r="F16" t="s">
        <v>88</v>
      </c>
      <c r="G16" t="s">
        <v>31</v>
      </c>
      <c r="H16" t="s">
        <v>89</v>
      </c>
      <c r="I16" t="s">
        <v>90</v>
      </c>
      <c r="J16" t="s">
        <v>91</v>
      </c>
      <c r="K16" t="s">
        <v>92</v>
      </c>
      <c r="L16">
        <f t="shared" si="0"/>
        <v>68309</v>
      </c>
    </row>
    <row r="17" spans="1:12" x14ac:dyDescent="0.25">
      <c r="A17" t="s">
        <v>12</v>
      </c>
      <c r="B17" t="s">
        <v>523</v>
      </c>
      <c r="C17" s="3">
        <v>59398</v>
      </c>
      <c r="E17">
        <v>13</v>
      </c>
      <c r="F17" t="s">
        <v>93</v>
      </c>
      <c r="G17" t="s">
        <v>31</v>
      </c>
      <c r="H17" t="s">
        <v>94</v>
      </c>
      <c r="I17" t="s">
        <v>95</v>
      </c>
      <c r="J17" t="s">
        <v>96</v>
      </c>
      <c r="K17" t="s">
        <v>97</v>
      </c>
      <c r="L17">
        <f t="shared" si="0"/>
        <v>68309</v>
      </c>
    </row>
    <row r="18" spans="1:12" x14ac:dyDescent="0.25">
      <c r="A18">
        <v>13</v>
      </c>
      <c r="B18" t="s">
        <v>524</v>
      </c>
      <c r="C18" s="3">
        <v>58151</v>
      </c>
      <c r="E18">
        <v>16</v>
      </c>
      <c r="F18" t="s">
        <v>98</v>
      </c>
      <c r="G18" t="s">
        <v>99</v>
      </c>
      <c r="H18" t="s">
        <v>100</v>
      </c>
      <c r="I18" t="s">
        <v>101</v>
      </c>
      <c r="J18" t="s">
        <v>102</v>
      </c>
      <c r="K18" t="s">
        <v>103</v>
      </c>
      <c r="L18">
        <f t="shared" si="0"/>
        <v>47027</v>
      </c>
    </row>
    <row r="19" spans="1:12" x14ac:dyDescent="0.25">
      <c r="A19">
        <v>14</v>
      </c>
      <c r="B19" t="s">
        <v>525</v>
      </c>
      <c r="C19" s="3">
        <v>57891</v>
      </c>
      <c r="E19">
        <v>17</v>
      </c>
      <c r="F19" t="s">
        <v>104</v>
      </c>
      <c r="G19" t="s">
        <v>31</v>
      </c>
      <c r="H19" t="s">
        <v>105</v>
      </c>
      <c r="I19" t="s">
        <v>90</v>
      </c>
      <c r="J19" t="s">
        <v>106</v>
      </c>
      <c r="K19" t="s">
        <v>107</v>
      </c>
      <c r="L19">
        <f t="shared" si="0"/>
        <v>68309</v>
      </c>
    </row>
    <row r="20" spans="1:12" x14ac:dyDescent="0.25">
      <c r="A20">
        <v>15</v>
      </c>
      <c r="B20" t="s">
        <v>134</v>
      </c>
      <c r="C20" s="3">
        <v>56956</v>
      </c>
      <c r="E20">
        <v>18</v>
      </c>
      <c r="F20" t="s">
        <v>108</v>
      </c>
      <c r="G20" t="s">
        <v>31</v>
      </c>
      <c r="H20" t="s">
        <v>109</v>
      </c>
      <c r="I20" t="s">
        <v>110</v>
      </c>
      <c r="J20" t="s">
        <v>111</v>
      </c>
      <c r="K20" t="s">
        <v>112</v>
      </c>
      <c r="L20">
        <f t="shared" si="0"/>
        <v>68309</v>
      </c>
    </row>
    <row r="21" spans="1:12" x14ac:dyDescent="0.25">
      <c r="A21">
        <v>16</v>
      </c>
      <c r="B21" t="s">
        <v>526</v>
      </c>
      <c r="C21" s="3">
        <v>55566</v>
      </c>
      <c r="E21">
        <v>19</v>
      </c>
      <c r="F21" t="s">
        <v>113</v>
      </c>
      <c r="G21" t="s">
        <v>31</v>
      </c>
      <c r="H21" t="s">
        <v>114</v>
      </c>
      <c r="I21" t="s">
        <v>115</v>
      </c>
      <c r="J21" t="s">
        <v>116</v>
      </c>
      <c r="K21" t="s">
        <v>117</v>
      </c>
      <c r="L21">
        <f t="shared" si="0"/>
        <v>68309</v>
      </c>
    </row>
    <row r="22" spans="1:12" x14ac:dyDescent="0.25">
      <c r="A22">
        <v>17</v>
      </c>
      <c r="B22" t="s">
        <v>434</v>
      </c>
      <c r="C22" s="3">
        <v>54891</v>
      </c>
      <c r="E22">
        <v>20</v>
      </c>
      <c r="F22" t="s">
        <v>118</v>
      </c>
      <c r="G22" t="s">
        <v>31</v>
      </c>
      <c r="H22" t="s">
        <v>119</v>
      </c>
      <c r="I22" t="s">
        <v>101</v>
      </c>
      <c r="J22" t="s">
        <v>120</v>
      </c>
      <c r="K22" t="s">
        <v>121</v>
      </c>
      <c r="L22">
        <f t="shared" si="0"/>
        <v>68309</v>
      </c>
    </row>
    <row r="23" spans="1:12" x14ac:dyDescent="0.25">
      <c r="A23">
        <v>18</v>
      </c>
      <c r="B23" t="s">
        <v>300</v>
      </c>
      <c r="C23" s="3">
        <v>53973</v>
      </c>
      <c r="E23">
        <v>21</v>
      </c>
      <c r="F23" t="s">
        <v>122</v>
      </c>
      <c r="G23" t="s">
        <v>123</v>
      </c>
      <c r="H23" t="s">
        <v>124</v>
      </c>
      <c r="I23" t="s">
        <v>125</v>
      </c>
      <c r="J23" t="s">
        <v>126</v>
      </c>
      <c r="K23" t="s">
        <v>127</v>
      </c>
      <c r="L23">
        <f t="shared" si="0"/>
        <v>60461</v>
      </c>
    </row>
    <row r="24" spans="1:12" x14ac:dyDescent="0.25">
      <c r="A24">
        <v>19</v>
      </c>
      <c r="B24" t="s">
        <v>527</v>
      </c>
      <c r="C24" s="3">
        <v>51867</v>
      </c>
      <c r="E24">
        <v>22</v>
      </c>
      <c r="F24" t="s">
        <v>128</v>
      </c>
      <c r="G24" t="s">
        <v>31</v>
      </c>
      <c r="H24" t="s">
        <v>129</v>
      </c>
      <c r="I24" t="s">
        <v>130</v>
      </c>
      <c r="J24" t="s">
        <v>131</v>
      </c>
      <c r="K24" t="s">
        <v>132</v>
      </c>
      <c r="L24">
        <f t="shared" si="0"/>
        <v>68309</v>
      </c>
    </row>
    <row r="25" spans="1:12" x14ac:dyDescent="0.25">
      <c r="A25">
        <v>20</v>
      </c>
      <c r="B25" t="s">
        <v>195</v>
      </c>
      <c r="C25" s="3">
        <v>51713</v>
      </c>
      <c r="E25">
        <v>23</v>
      </c>
      <c r="F25" t="s">
        <v>133</v>
      </c>
      <c r="G25" t="s">
        <v>134</v>
      </c>
      <c r="H25" t="s">
        <v>135</v>
      </c>
      <c r="I25" t="s">
        <v>136</v>
      </c>
      <c r="J25" t="s">
        <v>137</v>
      </c>
      <c r="K25" t="s">
        <v>138</v>
      </c>
      <c r="L25">
        <f t="shared" si="0"/>
        <v>56956</v>
      </c>
    </row>
    <row r="26" spans="1:12" x14ac:dyDescent="0.25">
      <c r="A26">
        <v>21</v>
      </c>
      <c r="B26" t="s">
        <v>528</v>
      </c>
      <c r="C26" s="3">
        <v>50284</v>
      </c>
      <c r="E26">
        <v>24</v>
      </c>
      <c r="F26" t="s">
        <v>139</v>
      </c>
      <c r="G26" t="s">
        <v>31</v>
      </c>
      <c r="H26" t="s">
        <v>140</v>
      </c>
      <c r="I26" t="s">
        <v>141</v>
      </c>
      <c r="J26" t="s">
        <v>142</v>
      </c>
      <c r="K26" t="s">
        <v>143</v>
      </c>
      <c r="L26">
        <f t="shared" si="0"/>
        <v>68309</v>
      </c>
    </row>
    <row r="27" spans="1:12" x14ac:dyDescent="0.25">
      <c r="A27">
        <v>22</v>
      </c>
      <c r="B27" t="s">
        <v>166</v>
      </c>
      <c r="C27" s="3">
        <v>49492</v>
      </c>
      <c r="E27">
        <v>25</v>
      </c>
      <c r="F27" t="s">
        <v>144</v>
      </c>
      <c r="G27" t="s">
        <v>134</v>
      </c>
      <c r="H27" t="s">
        <v>145</v>
      </c>
      <c r="I27" t="s">
        <v>146</v>
      </c>
      <c r="J27" t="s">
        <v>147</v>
      </c>
      <c r="K27" t="s">
        <v>148</v>
      </c>
      <c r="L27">
        <f t="shared" si="0"/>
        <v>56956</v>
      </c>
    </row>
    <row r="28" spans="1:12" x14ac:dyDescent="0.25">
      <c r="A28">
        <v>23</v>
      </c>
      <c r="B28" t="s">
        <v>47</v>
      </c>
      <c r="C28" s="3">
        <v>48099</v>
      </c>
      <c r="E28">
        <v>26</v>
      </c>
      <c r="F28" t="s">
        <v>149</v>
      </c>
      <c r="G28" t="s">
        <v>20</v>
      </c>
      <c r="H28" t="s">
        <v>150</v>
      </c>
      <c r="I28" t="s">
        <v>151</v>
      </c>
      <c r="J28" t="s">
        <v>152</v>
      </c>
      <c r="K28" t="s">
        <v>153</v>
      </c>
      <c r="L28">
        <f t="shared" si="0"/>
        <v>18931</v>
      </c>
    </row>
    <row r="29" spans="1:12" x14ac:dyDescent="0.25">
      <c r="A29">
        <v>24</v>
      </c>
      <c r="B29" t="s">
        <v>239</v>
      </c>
      <c r="C29" s="3">
        <v>47089</v>
      </c>
      <c r="E29">
        <v>27</v>
      </c>
      <c r="F29" t="s">
        <v>154</v>
      </c>
      <c r="G29" t="s">
        <v>31</v>
      </c>
      <c r="H29" t="s">
        <v>155</v>
      </c>
      <c r="I29" t="s">
        <v>156</v>
      </c>
      <c r="J29" t="s">
        <v>157</v>
      </c>
      <c r="K29" t="s">
        <v>158</v>
      </c>
      <c r="L29">
        <f t="shared" si="0"/>
        <v>68309</v>
      </c>
    </row>
    <row r="30" spans="1:12" x14ac:dyDescent="0.25">
      <c r="A30">
        <v>25</v>
      </c>
      <c r="B30" t="s">
        <v>99</v>
      </c>
      <c r="C30" s="3">
        <v>47027</v>
      </c>
      <c r="E30">
        <v>28</v>
      </c>
      <c r="F30" t="s">
        <v>159</v>
      </c>
      <c r="G30" t="s">
        <v>160</v>
      </c>
      <c r="H30" t="s">
        <v>161</v>
      </c>
      <c r="I30" t="s">
        <v>162</v>
      </c>
      <c r="J30" t="s">
        <v>163</v>
      </c>
      <c r="K30" t="s">
        <v>164</v>
      </c>
      <c r="L30">
        <f t="shared" si="0"/>
        <v>62839</v>
      </c>
    </row>
    <row r="31" spans="1:12" x14ac:dyDescent="0.25">
      <c r="A31" t="s">
        <v>12</v>
      </c>
      <c r="B31" t="s">
        <v>529</v>
      </c>
      <c r="C31" s="3">
        <v>46888</v>
      </c>
      <c r="E31">
        <v>29</v>
      </c>
      <c r="F31" t="s">
        <v>165</v>
      </c>
      <c r="G31" t="s">
        <v>166</v>
      </c>
      <c r="H31" t="s">
        <v>167</v>
      </c>
      <c r="I31" t="s">
        <v>168</v>
      </c>
      <c r="J31" t="s">
        <v>169</v>
      </c>
      <c r="K31" t="s">
        <v>170</v>
      </c>
      <c r="L31">
        <f t="shared" si="0"/>
        <v>49492</v>
      </c>
    </row>
    <row r="32" spans="1:12" x14ac:dyDescent="0.25">
      <c r="A32">
        <v>26</v>
      </c>
      <c r="B32" t="s">
        <v>530</v>
      </c>
      <c r="C32" s="3">
        <v>45042</v>
      </c>
      <c r="E32">
        <v>30</v>
      </c>
      <c r="F32" t="s">
        <v>171</v>
      </c>
      <c r="G32" t="s">
        <v>20</v>
      </c>
      <c r="H32" t="s">
        <v>172</v>
      </c>
      <c r="I32" t="s">
        <v>173</v>
      </c>
      <c r="J32" t="s">
        <v>174</v>
      </c>
      <c r="K32" t="s">
        <v>175</v>
      </c>
      <c r="L32">
        <f t="shared" si="0"/>
        <v>18931</v>
      </c>
    </row>
    <row r="33" spans="1:12" x14ac:dyDescent="0.25">
      <c r="A33">
        <v>27</v>
      </c>
      <c r="B33" t="s">
        <v>78</v>
      </c>
      <c r="C33" s="3">
        <v>44585</v>
      </c>
      <c r="E33">
        <v>31</v>
      </c>
      <c r="F33" t="s">
        <v>176</v>
      </c>
      <c r="G33" t="s">
        <v>20</v>
      </c>
      <c r="H33" t="s">
        <v>177</v>
      </c>
      <c r="I33" t="s">
        <v>178</v>
      </c>
      <c r="J33" t="s">
        <v>179</v>
      </c>
      <c r="K33" t="s">
        <v>75</v>
      </c>
      <c r="L33">
        <f t="shared" si="0"/>
        <v>18931</v>
      </c>
    </row>
    <row r="34" spans="1:12" x14ac:dyDescent="0.25">
      <c r="A34">
        <v>28</v>
      </c>
      <c r="B34" t="s">
        <v>531</v>
      </c>
      <c r="C34" s="3">
        <v>44226</v>
      </c>
      <c r="E34">
        <v>32</v>
      </c>
      <c r="F34" t="s">
        <v>180</v>
      </c>
      <c r="G34" t="s">
        <v>181</v>
      </c>
      <c r="H34" t="s">
        <v>182</v>
      </c>
      <c r="I34" t="s">
        <v>80</v>
      </c>
      <c r="J34" t="s">
        <v>183</v>
      </c>
      <c r="K34" t="s">
        <v>184</v>
      </c>
      <c r="L34">
        <f t="shared" si="0"/>
        <v>29485</v>
      </c>
    </row>
    <row r="35" spans="1:12" x14ac:dyDescent="0.25">
      <c r="A35">
        <v>29</v>
      </c>
      <c r="B35" t="s">
        <v>493</v>
      </c>
      <c r="C35" s="3">
        <v>43376</v>
      </c>
      <c r="E35">
        <v>32</v>
      </c>
      <c r="F35" t="s">
        <v>185</v>
      </c>
      <c r="G35" t="s">
        <v>20</v>
      </c>
      <c r="H35" t="s">
        <v>186</v>
      </c>
      <c r="I35" t="s">
        <v>187</v>
      </c>
      <c r="J35" t="s">
        <v>188</v>
      </c>
      <c r="K35" t="s">
        <v>189</v>
      </c>
      <c r="L35">
        <f t="shared" si="0"/>
        <v>18931</v>
      </c>
    </row>
    <row r="36" spans="1:12" x14ac:dyDescent="0.25">
      <c r="A36">
        <v>30</v>
      </c>
      <c r="B36" t="s">
        <v>532</v>
      </c>
      <c r="C36" s="3">
        <v>42956</v>
      </c>
      <c r="E36">
        <v>34</v>
      </c>
      <c r="F36" t="s">
        <v>190</v>
      </c>
      <c r="G36" t="s">
        <v>31</v>
      </c>
      <c r="H36" t="s">
        <v>191</v>
      </c>
      <c r="I36" t="s">
        <v>192</v>
      </c>
      <c r="J36" t="s">
        <v>53</v>
      </c>
      <c r="K36" t="s">
        <v>193</v>
      </c>
      <c r="L36">
        <f t="shared" si="0"/>
        <v>68309</v>
      </c>
    </row>
    <row r="37" spans="1:12" x14ac:dyDescent="0.25">
      <c r="A37">
        <v>31</v>
      </c>
      <c r="B37" t="s">
        <v>533</v>
      </c>
      <c r="C37" s="3">
        <v>42570</v>
      </c>
      <c r="E37">
        <v>35</v>
      </c>
      <c r="F37" t="s">
        <v>194</v>
      </c>
      <c r="G37" t="s">
        <v>195</v>
      </c>
      <c r="H37" t="s">
        <v>196</v>
      </c>
      <c r="I37" t="s">
        <v>197</v>
      </c>
      <c r="J37" t="s">
        <v>198</v>
      </c>
      <c r="K37" t="s">
        <v>199</v>
      </c>
      <c r="L37">
        <f t="shared" si="0"/>
        <v>51713</v>
      </c>
    </row>
    <row r="38" spans="1:12" x14ac:dyDescent="0.25">
      <c r="A38">
        <v>32</v>
      </c>
      <c r="B38" t="s">
        <v>534</v>
      </c>
      <c r="C38" s="3">
        <v>41595</v>
      </c>
      <c r="E38">
        <v>36</v>
      </c>
      <c r="F38" t="s">
        <v>200</v>
      </c>
      <c r="G38" t="s">
        <v>31</v>
      </c>
      <c r="H38" t="s">
        <v>201</v>
      </c>
      <c r="I38" t="s">
        <v>202</v>
      </c>
      <c r="J38" t="s">
        <v>203</v>
      </c>
      <c r="K38" t="s">
        <v>204</v>
      </c>
      <c r="L38">
        <f t="shared" si="0"/>
        <v>68309</v>
      </c>
    </row>
    <row r="39" spans="1:12" x14ac:dyDescent="0.25">
      <c r="A39">
        <v>33</v>
      </c>
      <c r="B39" t="s">
        <v>294</v>
      </c>
      <c r="C39" s="3">
        <v>41546</v>
      </c>
      <c r="E39">
        <v>37</v>
      </c>
      <c r="F39" t="s">
        <v>205</v>
      </c>
      <c r="G39" t="s">
        <v>20</v>
      </c>
      <c r="H39" t="s">
        <v>206</v>
      </c>
      <c r="I39" t="s">
        <v>207</v>
      </c>
      <c r="J39" t="s">
        <v>208</v>
      </c>
      <c r="K39" t="s">
        <v>209</v>
      </c>
      <c r="L39">
        <f t="shared" si="0"/>
        <v>18931</v>
      </c>
    </row>
    <row r="40" spans="1:12" x14ac:dyDescent="0.25">
      <c r="A40">
        <v>34</v>
      </c>
      <c r="B40" t="s">
        <v>535</v>
      </c>
      <c r="C40" s="3">
        <v>41507</v>
      </c>
      <c r="E40">
        <v>38</v>
      </c>
      <c r="F40" t="s">
        <v>210</v>
      </c>
      <c r="G40" t="s">
        <v>31</v>
      </c>
      <c r="H40" t="s">
        <v>211</v>
      </c>
      <c r="I40" t="s">
        <v>80</v>
      </c>
      <c r="J40" t="s">
        <v>212</v>
      </c>
      <c r="K40" t="s">
        <v>213</v>
      </c>
      <c r="L40">
        <f t="shared" si="0"/>
        <v>68309</v>
      </c>
    </row>
    <row r="41" spans="1:12" x14ac:dyDescent="0.25">
      <c r="A41">
        <v>35</v>
      </c>
      <c r="B41" t="s">
        <v>536</v>
      </c>
      <c r="C41" s="3">
        <v>40820</v>
      </c>
      <c r="E41">
        <v>39</v>
      </c>
      <c r="F41" t="s">
        <v>214</v>
      </c>
      <c r="G41" t="s">
        <v>31</v>
      </c>
      <c r="H41" t="s">
        <v>215</v>
      </c>
      <c r="I41" t="s">
        <v>216</v>
      </c>
      <c r="J41" t="s">
        <v>217</v>
      </c>
      <c r="K41" t="s">
        <v>218</v>
      </c>
      <c r="L41">
        <f t="shared" si="0"/>
        <v>68309</v>
      </c>
    </row>
    <row r="42" spans="1:12" x14ac:dyDescent="0.25">
      <c r="A42">
        <v>36</v>
      </c>
      <c r="B42" t="s">
        <v>537</v>
      </c>
      <c r="C42" s="3">
        <v>40784</v>
      </c>
      <c r="E42">
        <v>40</v>
      </c>
      <c r="F42" t="s">
        <v>219</v>
      </c>
      <c r="G42" t="s">
        <v>31</v>
      </c>
      <c r="H42" t="s">
        <v>220</v>
      </c>
      <c r="I42" t="s">
        <v>187</v>
      </c>
      <c r="J42" t="s">
        <v>221</v>
      </c>
      <c r="K42" t="s">
        <v>222</v>
      </c>
      <c r="L42">
        <f t="shared" si="0"/>
        <v>68309</v>
      </c>
    </row>
    <row r="43" spans="1:12" x14ac:dyDescent="0.25">
      <c r="A43">
        <v>37</v>
      </c>
      <c r="B43" t="s">
        <v>538</v>
      </c>
      <c r="C43" s="3">
        <v>39729</v>
      </c>
      <c r="E43">
        <v>41</v>
      </c>
      <c r="F43" t="s">
        <v>223</v>
      </c>
      <c r="G43" t="s">
        <v>224</v>
      </c>
      <c r="H43" t="s">
        <v>170</v>
      </c>
      <c r="I43" t="s">
        <v>225</v>
      </c>
      <c r="J43" t="s">
        <v>226</v>
      </c>
      <c r="K43" t="s">
        <v>227</v>
      </c>
      <c r="L43">
        <f t="shared" si="0"/>
        <v>75880</v>
      </c>
    </row>
    <row r="44" spans="1:12" x14ac:dyDescent="0.25">
      <c r="A44">
        <v>38</v>
      </c>
      <c r="B44" t="s">
        <v>539</v>
      </c>
      <c r="C44" s="3">
        <v>36079</v>
      </c>
      <c r="E44">
        <v>42</v>
      </c>
      <c r="F44" t="s">
        <v>228</v>
      </c>
      <c r="G44" t="s">
        <v>166</v>
      </c>
      <c r="H44" t="s">
        <v>229</v>
      </c>
      <c r="I44" t="s">
        <v>230</v>
      </c>
      <c r="J44" t="s">
        <v>231</v>
      </c>
      <c r="K44" t="s">
        <v>232</v>
      </c>
      <c r="L44">
        <f t="shared" si="0"/>
        <v>49492</v>
      </c>
    </row>
    <row r="45" spans="1:12" x14ac:dyDescent="0.25">
      <c r="A45">
        <v>39</v>
      </c>
      <c r="B45" t="s">
        <v>540</v>
      </c>
      <c r="C45" s="3">
        <v>35957</v>
      </c>
      <c r="E45">
        <v>43</v>
      </c>
      <c r="F45" t="s">
        <v>233</v>
      </c>
      <c r="G45" t="s">
        <v>78</v>
      </c>
      <c r="H45" t="s">
        <v>234</v>
      </c>
      <c r="I45" t="s">
        <v>235</v>
      </c>
      <c r="J45" t="s">
        <v>236</v>
      </c>
      <c r="K45" t="s">
        <v>237</v>
      </c>
      <c r="L45">
        <f t="shared" si="0"/>
        <v>44585</v>
      </c>
    </row>
    <row r="46" spans="1:12" x14ac:dyDescent="0.25">
      <c r="A46" t="s">
        <v>12</v>
      </c>
      <c r="B46" t="s">
        <v>541</v>
      </c>
      <c r="C46" s="3">
        <v>35943</v>
      </c>
      <c r="E46">
        <v>44</v>
      </c>
      <c r="F46" t="s">
        <v>238</v>
      </c>
      <c r="G46" t="s">
        <v>239</v>
      </c>
      <c r="H46" t="s">
        <v>240</v>
      </c>
      <c r="I46" t="s">
        <v>241</v>
      </c>
      <c r="J46" t="s">
        <v>242</v>
      </c>
      <c r="K46" t="s">
        <v>243</v>
      </c>
      <c r="L46">
        <f t="shared" si="0"/>
        <v>47089</v>
      </c>
    </row>
    <row r="47" spans="1:12" x14ac:dyDescent="0.25">
      <c r="A47">
        <v>40</v>
      </c>
      <c r="B47" t="s">
        <v>542</v>
      </c>
      <c r="C47" s="3">
        <v>35088</v>
      </c>
      <c r="E47">
        <v>45</v>
      </c>
      <c r="F47" t="s">
        <v>244</v>
      </c>
      <c r="G47" t="s">
        <v>20</v>
      </c>
      <c r="H47" t="s">
        <v>245</v>
      </c>
      <c r="I47" t="s">
        <v>246</v>
      </c>
      <c r="J47" t="s">
        <v>247</v>
      </c>
      <c r="K47" t="s">
        <v>248</v>
      </c>
      <c r="L47">
        <f t="shared" si="0"/>
        <v>18931</v>
      </c>
    </row>
    <row r="48" spans="1:12" x14ac:dyDescent="0.25">
      <c r="A48">
        <v>41</v>
      </c>
      <c r="B48" t="s">
        <v>543</v>
      </c>
      <c r="C48" s="3">
        <v>34815</v>
      </c>
      <c r="E48">
        <v>46</v>
      </c>
      <c r="F48" t="s">
        <v>249</v>
      </c>
      <c r="G48" t="s">
        <v>195</v>
      </c>
      <c r="H48" t="s">
        <v>250</v>
      </c>
      <c r="I48" t="s">
        <v>251</v>
      </c>
      <c r="J48" t="s">
        <v>252</v>
      </c>
      <c r="K48" t="s">
        <v>253</v>
      </c>
      <c r="L48">
        <f t="shared" si="0"/>
        <v>51713</v>
      </c>
    </row>
    <row r="49" spans="1:12" x14ac:dyDescent="0.25">
      <c r="A49">
        <v>42</v>
      </c>
      <c r="B49" t="s">
        <v>544</v>
      </c>
      <c r="C49" s="3">
        <v>34046</v>
      </c>
      <c r="E49">
        <v>47</v>
      </c>
      <c r="F49" t="s">
        <v>254</v>
      </c>
      <c r="G49" t="s">
        <v>31</v>
      </c>
      <c r="H49" t="s">
        <v>255</v>
      </c>
      <c r="I49" t="s">
        <v>256</v>
      </c>
      <c r="J49" t="s">
        <v>257</v>
      </c>
      <c r="K49" t="s">
        <v>258</v>
      </c>
      <c r="L49">
        <f t="shared" si="0"/>
        <v>68309</v>
      </c>
    </row>
    <row r="50" spans="1:12" x14ac:dyDescent="0.25">
      <c r="A50">
        <v>43</v>
      </c>
      <c r="B50" t="s">
        <v>545</v>
      </c>
      <c r="C50" s="3">
        <v>33394</v>
      </c>
      <c r="E50">
        <v>48</v>
      </c>
      <c r="F50" t="s">
        <v>259</v>
      </c>
      <c r="G50" t="s">
        <v>31</v>
      </c>
      <c r="H50" t="s">
        <v>260</v>
      </c>
      <c r="I50" t="s">
        <v>261</v>
      </c>
      <c r="J50" t="s">
        <v>262</v>
      </c>
      <c r="K50" t="s">
        <v>263</v>
      </c>
      <c r="L50">
        <f t="shared" si="0"/>
        <v>68309</v>
      </c>
    </row>
    <row r="51" spans="1:12" x14ac:dyDescent="0.25">
      <c r="A51">
        <v>44</v>
      </c>
      <c r="B51" t="s">
        <v>546</v>
      </c>
      <c r="C51" s="3">
        <v>32950</v>
      </c>
      <c r="E51">
        <v>49</v>
      </c>
      <c r="F51" t="s">
        <v>264</v>
      </c>
      <c r="G51" t="s">
        <v>31</v>
      </c>
      <c r="H51" t="s">
        <v>265</v>
      </c>
      <c r="I51" t="s">
        <v>266</v>
      </c>
      <c r="J51" t="s">
        <v>267</v>
      </c>
      <c r="K51" t="s">
        <v>268</v>
      </c>
      <c r="L51">
        <f t="shared" si="0"/>
        <v>68309</v>
      </c>
    </row>
    <row r="52" spans="1:12" x14ac:dyDescent="0.25">
      <c r="A52">
        <v>45</v>
      </c>
      <c r="B52" t="s">
        <v>547</v>
      </c>
      <c r="C52" s="3">
        <v>32278</v>
      </c>
      <c r="E52">
        <v>50</v>
      </c>
      <c r="F52" t="s">
        <v>269</v>
      </c>
      <c r="G52" t="s">
        <v>20</v>
      </c>
      <c r="H52" t="s">
        <v>270</v>
      </c>
      <c r="I52" t="s">
        <v>271</v>
      </c>
      <c r="J52" t="s">
        <v>272</v>
      </c>
      <c r="K52" t="s">
        <v>273</v>
      </c>
      <c r="L52">
        <f t="shared" si="0"/>
        <v>18931</v>
      </c>
    </row>
    <row r="53" spans="1:12" x14ac:dyDescent="0.25">
      <c r="A53" t="s">
        <v>12</v>
      </c>
      <c r="B53" t="s">
        <v>548</v>
      </c>
      <c r="C53" s="3">
        <v>30972</v>
      </c>
      <c r="E53">
        <v>51</v>
      </c>
      <c r="F53" t="s">
        <v>274</v>
      </c>
      <c r="G53" t="s">
        <v>31</v>
      </c>
      <c r="H53" t="s">
        <v>275</v>
      </c>
      <c r="I53" t="s">
        <v>173</v>
      </c>
      <c r="J53" t="s">
        <v>276</v>
      </c>
      <c r="K53" t="s">
        <v>277</v>
      </c>
      <c r="L53">
        <f t="shared" si="0"/>
        <v>68309</v>
      </c>
    </row>
    <row r="54" spans="1:12" x14ac:dyDescent="0.25">
      <c r="A54">
        <v>46</v>
      </c>
      <c r="B54" t="s">
        <v>549</v>
      </c>
      <c r="C54" s="3">
        <v>30495</v>
      </c>
      <c r="E54">
        <v>52</v>
      </c>
      <c r="F54" t="s">
        <v>278</v>
      </c>
      <c r="G54" t="s">
        <v>78</v>
      </c>
      <c r="H54" t="s">
        <v>279</v>
      </c>
      <c r="I54" t="s">
        <v>280</v>
      </c>
      <c r="J54" t="s">
        <v>281</v>
      </c>
      <c r="K54" t="s">
        <v>282</v>
      </c>
      <c r="L54">
        <f t="shared" si="0"/>
        <v>44585</v>
      </c>
    </row>
    <row r="55" spans="1:12" x14ac:dyDescent="0.25">
      <c r="A55">
        <v>47</v>
      </c>
      <c r="B55" t="s">
        <v>550</v>
      </c>
      <c r="C55" s="3">
        <v>30404</v>
      </c>
      <c r="E55">
        <v>53</v>
      </c>
      <c r="F55" t="s">
        <v>283</v>
      </c>
      <c r="G55" t="s">
        <v>31</v>
      </c>
      <c r="H55" t="s">
        <v>284</v>
      </c>
      <c r="I55" t="s">
        <v>285</v>
      </c>
      <c r="J55" t="s">
        <v>286</v>
      </c>
      <c r="K55" t="s">
        <v>287</v>
      </c>
      <c r="L55">
        <f t="shared" si="0"/>
        <v>68309</v>
      </c>
    </row>
    <row r="56" spans="1:12" x14ac:dyDescent="0.25">
      <c r="A56">
        <v>48</v>
      </c>
      <c r="B56" t="s">
        <v>551</v>
      </c>
      <c r="C56" s="3">
        <v>30388</v>
      </c>
      <c r="E56">
        <v>53</v>
      </c>
      <c r="F56" t="s">
        <v>288</v>
      </c>
      <c r="G56" t="s">
        <v>181</v>
      </c>
      <c r="H56" t="s">
        <v>289</v>
      </c>
      <c r="I56" t="s">
        <v>290</v>
      </c>
      <c r="J56" t="s">
        <v>291</v>
      </c>
      <c r="K56" t="s">
        <v>292</v>
      </c>
      <c r="L56">
        <f t="shared" si="0"/>
        <v>29485</v>
      </c>
    </row>
    <row r="57" spans="1:12" x14ac:dyDescent="0.25">
      <c r="A57">
        <v>49</v>
      </c>
      <c r="B57" t="s">
        <v>552</v>
      </c>
      <c r="C57" s="3">
        <v>29777</v>
      </c>
      <c r="E57">
        <v>55</v>
      </c>
      <c r="F57" t="s">
        <v>293</v>
      </c>
      <c r="G57" t="s">
        <v>294</v>
      </c>
      <c r="H57" t="s">
        <v>295</v>
      </c>
      <c r="I57" t="s">
        <v>296</v>
      </c>
      <c r="J57" t="s">
        <v>297</v>
      </c>
      <c r="K57" t="s">
        <v>298</v>
      </c>
      <c r="L57">
        <f t="shared" si="0"/>
        <v>41546</v>
      </c>
    </row>
    <row r="58" spans="1:12" x14ac:dyDescent="0.25">
      <c r="A58">
        <v>50</v>
      </c>
      <c r="B58" t="s">
        <v>181</v>
      </c>
      <c r="C58" s="3">
        <v>29485</v>
      </c>
      <c r="E58">
        <v>56</v>
      </c>
      <c r="F58" t="s">
        <v>299</v>
      </c>
      <c r="G58" t="s">
        <v>300</v>
      </c>
      <c r="H58" t="s">
        <v>301</v>
      </c>
      <c r="I58" t="s">
        <v>302</v>
      </c>
      <c r="J58" t="s">
        <v>303</v>
      </c>
      <c r="K58" t="s">
        <v>304</v>
      </c>
      <c r="L58">
        <f t="shared" si="0"/>
        <v>53973</v>
      </c>
    </row>
    <row r="59" spans="1:12" x14ac:dyDescent="0.25">
      <c r="A59">
        <v>51</v>
      </c>
      <c r="B59" t="s">
        <v>553</v>
      </c>
      <c r="C59" s="3">
        <v>29340</v>
      </c>
      <c r="E59">
        <v>57</v>
      </c>
      <c r="F59" t="s">
        <v>305</v>
      </c>
      <c r="G59" t="s">
        <v>20</v>
      </c>
      <c r="H59" t="s">
        <v>306</v>
      </c>
      <c r="I59" t="s">
        <v>307</v>
      </c>
      <c r="J59" t="s">
        <v>308</v>
      </c>
      <c r="K59" t="s">
        <v>309</v>
      </c>
      <c r="L59">
        <f t="shared" si="0"/>
        <v>18931</v>
      </c>
    </row>
    <row r="60" spans="1:12" x14ac:dyDescent="0.25">
      <c r="A60">
        <v>52</v>
      </c>
      <c r="B60" t="s">
        <v>554</v>
      </c>
      <c r="C60" s="3">
        <v>27560</v>
      </c>
      <c r="E60">
        <v>58</v>
      </c>
      <c r="F60" t="s">
        <v>310</v>
      </c>
      <c r="G60" t="s">
        <v>311</v>
      </c>
      <c r="H60" t="s">
        <v>312</v>
      </c>
      <c r="I60" t="s">
        <v>313</v>
      </c>
      <c r="J60" t="s">
        <v>45</v>
      </c>
      <c r="K60" t="s">
        <v>314</v>
      </c>
      <c r="L60">
        <f t="shared" si="0"/>
        <v>7333</v>
      </c>
    </row>
    <row r="61" spans="1:12" x14ac:dyDescent="0.25">
      <c r="A61">
        <v>53</v>
      </c>
      <c r="B61" t="s">
        <v>555</v>
      </c>
      <c r="C61" s="3">
        <v>26119</v>
      </c>
      <c r="E61">
        <v>58</v>
      </c>
      <c r="F61" t="s">
        <v>315</v>
      </c>
      <c r="G61" t="s">
        <v>78</v>
      </c>
      <c r="H61" t="s">
        <v>316</v>
      </c>
      <c r="I61" t="s">
        <v>317</v>
      </c>
      <c r="J61" t="s">
        <v>318</v>
      </c>
      <c r="K61" t="s">
        <v>319</v>
      </c>
      <c r="L61">
        <f t="shared" si="0"/>
        <v>44585</v>
      </c>
    </row>
    <row r="62" spans="1:12" x14ac:dyDescent="0.25">
      <c r="A62">
        <v>54</v>
      </c>
      <c r="B62" t="s">
        <v>556</v>
      </c>
      <c r="C62" s="3">
        <v>25883</v>
      </c>
      <c r="E62">
        <v>60</v>
      </c>
      <c r="F62" t="s">
        <v>320</v>
      </c>
      <c r="G62" t="s">
        <v>20</v>
      </c>
      <c r="H62" t="s">
        <v>321</v>
      </c>
      <c r="I62" t="s">
        <v>322</v>
      </c>
      <c r="J62" t="s">
        <v>323</v>
      </c>
      <c r="K62" t="s">
        <v>324</v>
      </c>
      <c r="L62">
        <f t="shared" si="0"/>
        <v>18931</v>
      </c>
    </row>
    <row r="63" spans="1:12" x14ac:dyDescent="0.25">
      <c r="A63">
        <v>55</v>
      </c>
      <c r="B63" t="s">
        <v>557</v>
      </c>
      <c r="C63" s="3">
        <v>25471</v>
      </c>
      <c r="E63">
        <v>61</v>
      </c>
      <c r="F63" t="s">
        <v>325</v>
      </c>
      <c r="G63" t="s">
        <v>31</v>
      </c>
      <c r="H63" t="s">
        <v>326</v>
      </c>
      <c r="I63" t="s">
        <v>327</v>
      </c>
      <c r="J63" t="s">
        <v>328</v>
      </c>
      <c r="K63" t="s">
        <v>329</v>
      </c>
      <c r="L63">
        <f t="shared" si="0"/>
        <v>68309</v>
      </c>
    </row>
    <row r="64" spans="1:12" x14ac:dyDescent="0.25">
      <c r="A64">
        <v>56</v>
      </c>
      <c r="B64" t="s">
        <v>558</v>
      </c>
      <c r="C64" s="3">
        <v>24928</v>
      </c>
      <c r="E64">
        <v>62</v>
      </c>
      <c r="F64" t="s">
        <v>330</v>
      </c>
      <c r="G64" t="s">
        <v>134</v>
      </c>
      <c r="H64" t="s">
        <v>331</v>
      </c>
      <c r="I64" t="s">
        <v>332</v>
      </c>
      <c r="J64" t="s">
        <v>333</v>
      </c>
      <c r="K64" t="s">
        <v>334</v>
      </c>
      <c r="L64">
        <f t="shared" si="0"/>
        <v>56956</v>
      </c>
    </row>
    <row r="65" spans="1:12" x14ac:dyDescent="0.25">
      <c r="A65">
        <v>57</v>
      </c>
      <c r="B65" t="s">
        <v>559</v>
      </c>
      <c r="C65" s="3">
        <v>23474</v>
      </c>
      <c r="E65">
        <v>63</v>
      </c>
      <c r="F65" t="s">
        <v>335</v>
      </c>
      <c r="G65" t="s">
        <v>31</v>
      </c>
      <c r="H65" t="s">
        <v>336</v>
      </c>
      <c r="I65" t="s">
        <v>337</v>
      </c>
      <c r="J65" t="s">
        <v>338</v>
      </c>
      <c r="K65" t="s">
        <v>339</v>
      </c>
      <c r="L65">
        <f t="shared" si="0"/>
        <v>68309</v>
      </c>
    </row>
    <row r="66" spans="1:12" x14ac:dyDescent="0.25">
      <c r="A66">
        <v>58</v>
      </c>
      <c r="B66" t="s">
        <v>560</v>
      </c>
      <c r="C66" s="3">
        <v>23343</v>
      </c>
      <c r="E66">
        <v>64</v>
      </c>
      <c r="F66" t="s">
        <v>340</v>
      </c>
      <c r="G66" t="s">
        <v>166</v>
      </c>
      <c r="H66" t="s">
        <v>341</v>
      </c>
      <c r="I66" t="s">
        <v>342</v>
      </c>
      <c r="J66" t="s">
        <v>343</v>
      </c>
      <c r="K66" t="s">
        <v>344</v>
      </c>
      <c r="L66">
        <f t="shared" si="0"/>
        <v>49492</v>
      </c>
    </row>
    <row r="67" spans="1:12" x14ac:dyDescent="0.25">
      <c r="A67">
        <v>59</v>
      </c>
      <c r="B67" t="s">
        <v>561</v>
      </c>
      <c r="C67" s="3">
        <v>23258</v>
      </c>
      <c r="E67">
        <v>65</v>
      </c>
      <c r="F67" t="s">
        <v>345</v>
      </c>
      <c r="G67" t="s">
        <v>20</v>
      </c>
      <c r="H67" t="s">
        <v>346</v>
      </c>
      <c r="I67" t="s">
        <v>347</v>
      </c>
      <c r="J67" t="s">
        <v>348</v>
      </c>
      <c r="K67" t="s">
        <v>349</v>
      </c>
      <c r="L67">
        <f t="shared" si="0"/>
        <v>18931</v>
      </c>
    </row>
    <row r="68" spans="1:12" x14ac:dyDescent="0.25">
      <c r="A68">
        <v>60</v>
      </c>
      <c r="B68" t="s">
        <v>562</v>
      </c>
      <c r="C68" s="3">
        <v>22141</v>
      </c>
      <c r="E68">
        <v>66</v>
      </c>
      <c r="F68" t="s">
        <v>350</v>
      </c>
      <c r="G68" t="s">
        <v>160</v>
      </c>
      <c r="H68" t="s">
        <v>351</v>
      </c>
      <c r="I68" t="s">
        <v>187</v>
      </c>
      <c r="J68" t="s">
        <v>352</v>
      </c>
      <c r="K68" t="s">
        <v>353</v>
      </c>
      <c r="L68">
        <f t="shared" ref="L68:L102" si="1">VLOOKUP(G68,$B$3:$C$198,2,FALSE)</f>
        <v>62839</v>
      </c>
    </row>
    <row r="69" spans="1:12" x14ac:dyDescent="0.25">
      <c r="A69">
        <v>61</v>
      </c>
      <c r="B69" t="s">
        <v>563</v>
      </c>
      <c r="C69" s="3">
        <v>22030</v>
      </c>
      <c r="E69">
        <v>66</v>
      </c>
      <c r="F69" t="s">
        <v>354</v>
      </c>
      <c r="G69" t="s">
        <v>78</v>
      </c>
      <c r="H69" t="s">
        <v>355</v>
      </c>
      <c r="I69" t="s">
        <v>327</v>
      </c>
      <c r="J69" t="s">
        <v>91</v>
      </c>
      <c r="K69" t="s">
        <v>356</v>
      </c>
      <c r="L69">
        <f t="shared" si="1"/>
        <v>44585</v>
      </c>
    </row>
    <row r="70" spans="1:12" x14ac:dyDescent="0.25">
      <c r="A70">
        <v>62</v>
      </c>
      <c r="B70" t="s">
        <v>564</v>
      </c>
      <c r="C70" s="3">
        <v>21355</v>
      </c>
      <c r="E70">
        <v>68</v>
      </c>
      <c r="F70" t="s">
        <v>357</v>
      </c>
      <c r="G70" t="s">
        <v>224</v>
      </c>
      <c r="H70" t="s">
        <v>358</v>
      </c>
      <c r="I70" t="s">
        <v>359</v>
      </c>
      <c r="J70" t="s">
        <v>360</v>
      </c>
      <c r="K70" t="s">
        <v>361</v>
      </c>
      <c r="L70">
        <f t="shared" si="1"/>
        <v>75880</v>
      </c>
    </row>
    <row r="71" spans="1:12" x14ac:dyDescent="0.25">
      <c r="A71">
        <v>63</v>
      </c>
      <c r="B71" t="s">
        <v>565</v>
      </c>
      <c r="C71" s="3">
        <v>20730</v>
      </c>
      <c r="E71">
        <v>69</v>
      </c>
      <c r="F71" t="s">
        <v>362</v>
      </c>
      <c r="G71" t="s">
        <v>134</v>
      </c>
      <c r="H71" t="s">
        <v>363</v>
      </c>
      <c r="I71" t="s">
        <v>364</v>
      </c>
      <c r="J71" t="s">
        <v>365</v>
      </c>
      <c r="K71" t="s">
        <v>366</v>
      </c>
      <c r="L71">
        <f t="shared" si="1"/>
        <v>56956</v>
      </c>
    </row>
    <row r="72" spans="1:12" x14ac:dyDescent="0.25">
      <c r="A72">
        <v>64</v>
      </c>
      <c r="B72" t="s">
        <v>566</v>
      </c>
      <c r="C72" s="3">
        <v>20667</v>
      </c>
      <c r="E72">
        <v>70</v>
      </c>
      <c r="F72" t="s">
        <v>367</v>
      </c>
      <c r="G72" t="s">
        <v>368</v>
      </c>
      <c r="H72" t="s">
        <v>369</v>
      </c>
      <c r="I72" t="s">
        <v>370</v>
      </c>
      <c r="J72" t="s">
        <v>371</v>
      </c>
      <c r="K72" t="s">
        <v>372</v>
      </c>
      <c r="L72">
        <f t="shared" si="1"/>
        <v>15643</v>
      </c>
    </row>
    <row r="73" spans="1:12" x14ac:dyDescent="0.25">
      <c r="A73">
        <v>65</v>
      </c>
      <c r="B73" t="s">
        <v>567</v>
      </c>
      <c r="C73" s="3">
        <v>20578</v>
      </c>
      <c r="E73">
        <v>71</v>
      </c>
      <c r="F73" t="s">
        <v>373</v>
      </c>
      <c r="G73" t="s">
        <v>31</v>
      </c>
      <c r="H73" t="s">
        <v>374</v>
      </c>
      <c r="I73" t="s">
        <v>375</v>
      </c>
      <c r="J73" t="s">
        <v>376</v>
      </c>
      <c r="K73" t="s">
        <v>377</v>
      </c>
      <c r="L73">
        <f t="shared" si="1"/>
        <v>68309</v>
      </c>
    </row>
    <row r="74" spans="1:12" x14ac:dyDescent="0.25">
      <c r="A74">
        <v>66</v>
      </c>
      <c r="B74" t="s">
        <v>568</v>
      </c>
      <c r="C74" s="3">
        <v>20545</v>
      </c>
      <c r="E74">
        <v>72</v>
      </c>
      <c r="F74" t="s">
        <v>378</v>
      </c>
      <c r="G74" t="s">
        <v>78</v>
      </c>
      <c r="H74" t="s">
        <v>379</v>
      </c>
      <c r="I74" t="s">
        <v>380</v>
      </c>
      <c r="J74" t="s">
        <v>381</v>
      </c>
      <c r="K74" t="s">
        <v>382</v>
      </c>
      <c r="L74">
        <f t="shared" si="1"/>
        <v>44585</v>
      </c>
    </row>
    <row r="75" spans="1:12" x14ac:dyDescent="0.25">
      <c r="A75">
        <v>67</v>
      </c>
      <c r="B75" t="s">
        <v>569</v>
      </c>
      <c r="C75" s="3">
        <v>20266</v>
      </c>
      <c r="E75">
        <v>73</v>
      </c>
      <c r="F75" t="s">
        <v>383</v>
      </c>
      <c r="G75" t="s">
        <v>166</v>
      </c>
      <c r="H75" t="s">
        <v>279</v>
      </c>
      <c r="I75" t="s">
        <v>384</v>
      </c>
      <c r="J75" t="s">
        <v>385</v>
      </c>
      <c r="K75" t="s">
        <v>386</v>
      </c>
      <c r="L75">
        <f t="shared" si="1"/>
        <v>49492</v>
      </c>
    </row>
    <row r="76" spans="1:12" x14ac:dyDescent="0.25">
      <c r="A76">
        <v>68</v>
      </c>
      <c r="B76" t="s">
        <v>570</v>
      </c>
      <c r="C76" s="3">
        <v>19799</v>
      </c>
      <c r="E76">
        <v>74</v>
      </c>
      <c r="F76" t="s">
        <v>387</v>
      </c>
      <c r="G76" t="s">
        <v>224</v>
      </c>
      <c r="H76" t="s">
        <v>388</v>
      </c>
      <c r="I76" t="s">
        <v>389</v>
      </c>
      <c r="J76" t="s">
        <v>390</v>
      </c>
      <c r="K76" t="s">
        <v>391</v>
      </c>
      <c r="L76">
        <f t="shared" si="1"/>
        <v>75880</v>
      </c>
    </row>
    <row r="77" spans="1:12" x14ac:dyDescent="0.25">
      <c r="A77">
        <v>69</v>
      </c>
      <c r="B77" t="s">
        <v>571</v>
      </c>
      <c r="C77" s="3">
        <v>19004</v>
      </c>
      <c r="E77">
        <v>75</v>
      </c>
      <c r="F77" t="s">
        <v>392</v>
      </c>
      <c r="G77" t="s">
        <v>134</v>
      </c>
      <c r="H77" t="s">
        <v>393</v>
      </c>
      <c r="I77" t="s">
        <v>394</v>
      </c>
      <c r="J77" t="s">
        <v>395</v>
      </c>
      <c r="K77" t="s">
        <v>27</v>
      </c>
      <c r="L77">
        <f t="shared" si="1"/>
        <v>56956</v>
      </c>
    </row>
    <row r="78" spans="1:12" x14ac:dyDescent="0.25">
      <c r="A78">
        <v>70</v>
      </c>
      <c r="B78" t="s">
        <v>20</v>
      </c>
      <c r="C78" s="3">
        <v>18931</v>
      </c>
      <c r="E78">
        <v>76</v>
      </c>
      <c r="F78" t="s">
        <v>396</v>
      </c>
      <c r="G78" t="s">
        <v>224</v>
      </c>
      <c r="H78" t="s">
        <v>397</v>
      </c>
      <c r="I78" t="s">
        <v>398</v>
      </c>
      <c r="J78" t="s">
        <v>399</v>
      </c>
      <c r="K78" t="s">
        <v>400</v>
      </c>
      <c r="L78">
        <f t="shared" si="1"/>
        <v>75880</v>
      </c>
    </row>
    <row r="79" spans="1:12" x14ac:dyDescent="0.25">
      <c r="A79">
        <v>71</v>
      </c>
      <c r="B79" t="s">
        <v>572</v>
      </c>
      <c r="C79" s="3">
        <v>18236</v>
      </c>
      <c r="E79">
        <v>77</v>
      </c>
      <c r="F79" t="s">
        <v>401</v>
      </c>
      <c r="G79" t="s">
        <v>160</v>
      </c>
      <c r="H79" t="s">
        <v>402</v>
      </c>
      <c r="I79" t="s">
        <v>403</v>
      </c>
      <c r="J79" t="s">
        <v>404</v>
      </c>
      <c r="K79" t="s">
        <v>405</v>
      </c>
      <c r="L79">
        <f t="shared" si="1"/>
        <v>62839</v>
      </c>
    </row>
    <row r="80" spans="1:12" x14ac:dyDescent="0.25">
      <c r="A80">
        <v>72</v>
      </c>
      <c r="B80" t="s">
        <v>573</v>
      </c>
      <c r="C80" s="3">
        <v>18125</v>
      </c>
      <c r="E80">
        <v>78</v>
      </c>
      <c r="F80" t="s">
        <v>406</v>
      </c>
      <c r="G80" t="s">
        <v>368</v>
      </c>
      <c r="H80" t="s">
        <v>407</v>
      </c>
      <c r="I80" t="s">
        <v>403</v>
      </c>
      <c r="J80" t="s">
        <v>408</v>
      </c>
      <c r="K80" t="s">
        <v>409</v>
      </c>
      <c r="L80">
        <f t="shared" si="1"/>
        <v>15643</v>
      </c>
    </row>
    <row r="81" spans="1:12" x14ac:dyDescent="0.25">
      <c r="A81">
        <v>73</v>
      </c>
      <c r="B81" t="s">
        <v>574</v>
      </c>
      <c r="C81" s="3">
        <v>18113</v>
      </c>
      <c r="E81">
        <v>79</v>
      </c>
      <c r="F81" t="s">
        <v>410</v>
      </c>
      <c r="G81" t="s">
        <v>20</v>
      </c>
      <c r="H81" t="s">
        <v>411</v>
      </c>
      <c r="I81" t="s">
        <v>412</v>
      </c>
      <c r="J81" t="s">
        <v>413</v>
      </c>
      <c r="K81" t="s">
        <v>414</v>
      </c>
      <c r="L81">
        <f t="shared" si="1"/>
        <v>18931</v>
      </c>
    </row>
    <row r="82" spans="1:12" x14ac:dyDescent="0.25">
      <c r="A82">
        <v>74</v>
      </c>
      <c r="B82" t="s">
        <v>575</v>
      </c>
      <c r="C82" s="3">
        <v>17663</v>
      </c>
      <c r="E82">
        <v>80</v>
      </c>
      <c r="F82" t="s">
        <v>415</v>
      </c>
      <c r="G82" t="s">
        <v>31</v>
      </c>
      <c r="H82" t="s">
        <v>416</v>
      </c>
      <c r="I82" t="s">
        <v>332</v>
      </c>
      <c r="J82" t="s">
        <v>417</v>
      </c>
      <c r="K82" t="s">
        <v>418</v>
      </c>
      <c r="L82">
        <f t="shared" si="1"/>
        <v>68309</v>
      </c>
    </row>
    <row r="83" spans="1:12" x14ac:dyDescent="0.25">
      <c r="A83">
        <v>75</v>
      </c>
      <c r="B83" t="s">
        <v>576</v>
      </c>
      <c r="C83" s="3">
        <v>17415</v>
      </c>
      <c r="E83">
        <v>80</v>
      </c>
      <c r="F83" t="s">
        <v>419</v>
      </c>
      <c r="G83" t="s">
        <v>78</v>
      </c>
      <c r="H83" t="s">
        <v>420</v>
      </c>
      <c r="I83" t="s">
        <v>421</v>
      </c>
      <c r="J83" t="s">
        <v>422</v>
      </c>
      <c r="K83" t="s">
        <v>423</v>
      </c>
      <c r="L83">
        <f t="shared" si="1"/>
        <v>44585</v>
      </c>
    </row>
    <row r="84" spans="1:12" x14ac:dyDescent="0.25">
      <c r="A84">
        <v>76</v>
      </c>
      <c r="B84" t="s">
        <v>577</v>
      </c>
      <c r="C84" s="3">
        <v>16244</v>
      </c>
      <c r="E84">
        <v>82</v>
      </c>
      <c r="F84" t="s">
        <v>424</v>
      </c>
      <c r="G84" t="s">
        <v>31</v>
      </c>
      <c r="H84" t="s">
        <v>425</v>
      </c>
      <c r="I84" t="s">
        <v>426</v>
      </c>
      <c r="J84" t="s">
        <v>427</v>
      </c>
      <c r="K84" t="s">
        <v>428</v>
      </c>
      <c r="L84">
        <f t="shared" si="1"/>
        <v>68309</v>
      </c>
    </row>
    <row r="85" spans="1:12" x14ac:dyDescent="0.25">
      <c r="A85">
        <v>77</v>
      </c>
      <c r="B85" t="s">
        <v>578</v>
      </c>
      <c r="C85" s="3">
        <v>15935</v>
      </c>
      <c r="E85">
        <v>83</v>
      </c>
      <c r="F85" t="s">
        <v>429</v>
      </c>
      <c r="G85" t="s">
        <v>78</v>
      </c>
      <c r="H85" t="s">
        <v>430</v>
      </c>
      <c r="I85" t="s">
        <v>364</v>
      </c>
      <c r="J85" t="s">
        <v>431</v>
      </c>
      <c r="K85" t="s">
        <v>432</v>
      </c>
      <c r="L85">
        <f t="shared" si="1"/>
        <v>44585</v>
      </c>
    </row>
    <row r="86" spans="1:12" x14ac:dyDescent="0.25">
      <c r="A86">
        <v>78</v>
      </c>
      <c r="B86" t="s">
        <v>579</v>
      </c>
      <c r="C86" s="3">
        <v>15709</v>
      </c>
      <c r="E86">
        <v>84</v>
      </c>
      <c r="F86" t="s">
        <v>433</v>
      </c>
      <c r="G86" t="s">
        <v>434</v>
      </c>
      <c r="H86" t="s">
        <v>435</v>
      </c>
      <c r="I86" t="s">
        <v>436</v>
      </c>
      <c r="J86" t="s">
        <v>437</v>
      </c>
      <c r="K86" t="s">
        <v>438</v>
      </c>
      <c r="L86">
        <f t="shared" si="1"/>
        <v>54891</v>
      </c>
    </row>
    <row r="87" spans="1:12" x14ac:dyDescent="0.25">
      <c r="A87">
        <v>79</v>
      </c>
      <c r="B87" t="s">
        <v>368</v>
      </c>
      <c r="C87" s="3">
        <v>15643</v>
      </c>
      <c r="E87">
        <v>85</v>
      </c>
      <c r="F87" t="s">
        <v>439</v>
      </c>
      <c r="G87" t="s">
        <v>195</v>
      </c>
      <c r="H87" t="s">
        <v>440</v>
      </c>
      <c r="I87" t="s">
        <v>421</v>
      </c>
      <c r="J87" t="s">
        <v>441</v>
      </c>
      <c r="K87" t="s">
        <v>442</v>
      </c>
      <c r="L87">
        <f t="shared" si="1"/>
        <v>51713</v>
      </c>
    </row>
    <row r="88" spans="1:12" x14ac:dyDescent="0.25">
      <c r="A88">
        <v>80</v>
      </c>
      <c r="B88" t="s">
        <v>580</v>
      </c>
      <c r="C88" s="3">
        <v>15385</v>
      </c>
      <c r="E88">
        <v>86</v>
      </c>
      <c r="F88" t="s">
        <v>443</v>
      </c>
      <c r="G88" t="s">
        <v>31</v>
      </c>
      <c r="H88" t="s">
        <v>148</v>
      </c>
      <c r="I88" t="s">
        <v>394</v>
      </c>
      <c r="J88" t="s">
        <v>444</v>
      </c>
      <c r="K88" t="s">
        <v>445</v>
      </c>
      <c r="L88">
        <f t="shared" si="1"/>
        <v>68309</v>
      </c>
    </row>
    <row r="89" spans="1:12" x14ac:dyDescent="0.25">
      <c r="A89">
        <v>81</v>
      </c>
      <c r="B89" t="s">
        <v>581</v>
      </c>
      <c r="C89" s="3">
        <v>15225</v>
      </c>
      <c r="E89">
        <v>87</v>
      </c>
      <c r="F89" t="s">
        <v>446</v>
      </c>
      <c r="G89" t="s">
        <v>31</v>
      </c>
      <c r="H89" t="s">
        <v>447</v>
      </c>
      <c r="I89" t="s">
        <v>448</v>
      </c>
      <c r="J89" t="s">
        <v>449</v>
      </c>
      <c r="K89" t="s">
        <v>450</v>
      </c>
      <c r="L89">
        <f t="shared" si="1"/>
        <v>68309</v>
      </c>
    </row>
    <row r="90" spans="1:12" x14ac:dyDescent="0.25">
      <c r="A90">
        <v>82</v>
      </c>
      <c r="B90" t="s">
        <v>582</v>
      </c>
      <c r="C90" s="3">
        <v>15184</v>
      </c>
      <c r="E90">
        <v>88</v>
      </c>
      <c r="F90" t="s">
        <v>451</v>
      </c>
      <c r="G90" t="s">
        <v>31</v>
      </c>
      <c r="H90" t="s">
        <v>452</v>
      </c>
      <c r="I90" t="s">
        <v>394</v>
      </c>
      <c r="J90" t="s">
        <v>453</v>
      </c>
      <c r="K90" t="s">
        <v>454</v>
      </c>
      <c r="L90">
        <f t="shared" si="1"/>
        <v>68309</v>
      </c>
    </row>
    <row r="91" spans="1:12" x14ac:dyDescent="0.25">
      <c r="A91">
        <v>83</v>
      </c>
      <c r="B91" t="s">
        <v>583</v>
      </c>
      <c r="C91" s="3">
        <v>14856</v>
      </c>
      <c r="E91">
        <v>89</v>
      </c>
      <c r="F91" t="s">
        <v>455</v>
      </c>
      <c r="G91" t="s">
        <v>31</v>
      </c>
      <c r="H91" t="s">
        <v>456</v>
      </c>
      <c r="I91" t="s">
        <v>457</v>
      </c>
      <c r="J91" t="s">
        <v>458</v>
      </c>
      <c r="K91" t="s">
        <v>459</v>
      </c>
      <c r="L91">
        <f t="shared" si="1"/>
        <v>68309</v>
      </c>
    </row>
    <row r="92" spans="1:12" x14ac:dyDescent="0.25">
      <c r="A92">
        <v>84</v>
      </c>
      <c r="B92" t="s">
        <v>584</v>
      </c>
      <c r="C92" s="3">
        <v>14703</v>
      </c>
      <c r="E92">
        <v>90</v>
      </c>
      <c r="F92" t="s">
        <v>460</v>
      </c>
      <c r="G92" t="s">
        <v>20</v>
      </c>
      <c r="H92" t="s">
        <v>461</v>
      </c>
      <c r="I92" t="s">
        <v>462</v>
      </c>
      <c r="J92" t="s">
        <v>463</v>
      </c>
      <c r="K92" t="s">
        <v>418</v>
      </c>
      <c r="L92">
        <f t="shared" si="1"/>
        <v>18931</v>
      </c>
    </row>
    <row r="93" spans="1:12" x14ac:dyDescent="0.25">
      <c r="A93">
        <v>85</v>
      </c>
      <c r="B93" t="s">
        <v>585</v>
      </c>
      <c r="C93" s="3">
        <v>14329</v>
      </c>
      <c r="E93">
        <v>91</v>
      </c>
      <c r="F93" t="s">
        <v>464</v>
      </c>
      <c r="G93" t="s">
        <v>239</v>
      </c>
      <c r="H93" t="s">
        <v>465</v>
      </c>
      <c r="I93" t="s">
        <v>296</v>
      </c>
      <c r="J93" t="s">
        <v>466</v>
      </c>
      <c r="K93" t="s">
        <v>467</v>
      </c>
      <c r="L93">
        <f t="shared" si="1"/>
        <v>47089</v>
      </c>
    </row>
    <row r="94" spans="1:12" x14ac:dyDescent="0.25">
      <c r="A94">
        <v>86</v>
      </c>
      <c r="B94" t="s">
        <v>586</v>
      </c>
      <c r="C94" s="3">
        <v>13943</v>
      </c>
      <c r="E94">
        <v>92</v>
      </c>
      <c r="F94" t="s">
        <v>468</v>
      </c>
      <c r="G94" t="s">
        <v>31</v>
      </c>
      <c r="H94" t="s">
        <v>469</v>
      </c>
      <c r="I94" t="s">
        <v>470</v>
      </c>
      <c r="J94" t="s">
        <v>471</v>
      </c>
      <c r="K94" t="s">
        <v>472</v>
      </c>
      <c r="L94">
        <f t="shared" si="1"/>
        <v>68309</v>
      </c>
    </row>
    <row r="95" spans="1:12" x14ac:dyDescent="0.25">
      <c r="A95">
        <v>87</v>
      </c>
      <c r="B95" t="s">
        <v>587</v>
      </c>
      <c r="C95" s="3">
        <v>13942</v>
      </c>
      <c r="E95">
        <v>93</v>
      </c>
      <c r="F95" t="s">
        <v>473</v>
      </c>
      <c r="G95" t="s">
        <v>434</v>
      </c>
      <c r="H95" t="s">
        <v>474</v>
      </c>
      <c r="I95" t="s">
        <v>475</v>
      </c>
      <c r="J95" t="s">
        <v>476</v>
      </c>
      <c r="K95" t="s">
        <v>477</v>
      </c>
      <c r="L95">
        <f t="shared" si="1"/>
        <v>54891</v>
      </c>
    </row>
    <row r="96" spans="1:12" x14ac:dyDescent="0.25">
      <c r="A96">
        <v>88</v>
      </c>
      <c r="B96" t="s">
        <v>588</v>
      </c>
      <c r="C96" s="3">
        <v>13909</v>
      </c>
      <c r="E96">
        <v>94</v>
      </c>
      <c r="F96" t="s">
        <v>478</v>
      </c>
      <c r="G96" t="s">
        <v>31</v>
      </c>
      <c r="H96" t="s">
        <v>479</v>
      </c>
      <c r="I96" t="s">
        <v>480</v>
      </c>
      <c r="J96" t="s">
        <v>481</v>
      </c>
      <c r="K96" t="s">
        <v>482</v>
      </c>
      <c r="L96">
        <f t="shared" si="1"/>
        <v>68309</v>
      </c>
    </row>
    <row r="97" spans="1:12" x14ac:dyDescent="0.25">
      <c r="A97">
        <v>89</v>
      </c>
      <c r="B97" t="s">
        <v>589</v>
      </c>
      <c r="C97" s="3">
        <v>13879</v>
      </c>
      <c r="E97">
        <v>95</v>
      </c>
      <c r="F97" t="s">
        <v>483</v>
      </c>
      <c r="G97" t="s">
        <v>195</v>
      </c>
      <c r="H97" t="s">
        <v>484</v>
      </c>
      <c r="I97" t="s">
        <v>485</v>
      </c>
      <c r="J97" t="s">
        <v>486</v>
      </c>
      <c r="K97" t="s">
        <v>487</v>
      </c>
      <c r="L97">
        <f t="shared" si="1"/>
        <v>51713</v>
      </c>
    </row>
    <row r="98" spans="1:12" x14ac:dyDescent="0.25">
      <c r="A98">
        <v>90</v>
      </c>
      <c r="B98" t="s">
        <v>590</v>
      </c>
      <c r="C98" s="3">
        <v>13723</v>
      </c>
      <c r="E98">
        <v>96</v>
      </c>
      <c r="F98" t="s">
        <v>488</v>
      </c>
      <c r="G98" t="s">
        <v>31</v>
      </c>
      <c r="H98" t="s">
        <v>489</v>
      </c>
      <c r="I98" t="s">
        <v>197</v>
      </c>
      <c r="J98" t="s">
        <v>490</v>
      </c>
      <c r="K98" t="s">
        <v>491</v>
      </c>
      <c r="L98">
        <f t="shared" si="1"/>
        <v>68309</v>
      </c>
    </row>
    <row r="99" spans="1:12" x14ac:dyDescent="0.25">
      <c r="A99">
        <v>91</v>
      </c>
      <c r="B99" t="s">
        <v>591</v>
      </c>
      <c r="C99" s="3">
        <v>13638</v>
      </c>
      <c r="E99">
        <v>97</v>
      </c>
      <c r="F99" t="s">
        <v>492</v>
      </c>
      <c r="G99" t="s">
        <v>493</v>
      </c>
      <c r="H99" t="s">
        <v>494</v>
      </c>
      <c r="I99" t="s">
        <v>495</v>
      </c>
      <c r="J99" t="s">
        <v>496</v>
      </c>
      <c r="K99" t="s">
        <v>497</v>
      </c>
      <c r="L99">
        <f t="shared" si="1"/>
        <v>43376</v>
      </c>
    </row>
    <row r="100" spans="1:12" x14ac:dyDescent="0.25">
      <c r="A100">
        <v>92</v>
      </c>
      <c r="B100" t="s">
        <v>592</v>
      </c>
      <c r="C100" s="3">
        <v>13513</v>
      </c>
      <c r="E100">
        <v>97</v>
      </c>
      <c r="F100" t="s">
        <v>498</v>
      </c>
      <c r="G100" t="s">
        <v>239</v>
      </c>
      <c r="H100" t="s">
        <v>499</v>
      </c>
      <c r="I100" t="s">
        <v>500</v>
      </c>
      <c r="J100" t="s">
        <v>501</v>
      </c>
      <c r="K100" t="s">
        <v>109</v>
      </c>
      <c r="L100">
        <f t="shared" si="1"/>
        <v>47089</v>
      </c>
    </row>
    <row r="101" spans="1:12" x14ac:dyDescent="0.25">
      <c r="A101">
        <v>93</v>
      </c>
      <c r="B101" t="s">
        <v>593</v>
      </c>
      <c r="C101" s="3">
        <v>13454</v>
      </c>
      <c r="E101">
        <v>99</v>
      </c>
      <c r="F101" t="s">
        <v>502</v>
      </c>
      <c r="G101" t="s">
        <v>181</v>
      </c>
      <c r="H101" t="s">
        <v>503</v>
      </c>
      <c r="I101" t="s">
        <v>125</v>
      </c>
      <c r="J101" t="s">
        <v>504</v>
      </c>
      <c r="K101" t="s">
        <v>505</v>
      </c>
      <c r="L101">
        <f t="shared" si="1"/>
        <v>29485</v>
      </c>
    </row>
    <row r="102" spans="1:12" x14ac:dyDescent="0.25">
      <c r="A102">
        <v>94</v>
      </c>
      <c r="B102" t="s">
        <v>594</v>
      </c>
      <c r="C102" s="3">
        <v>13083</v>
      </c>
      <c r="E102">
        <v>100</v>
      </c>
      <c r="F102" t="s">
        <v>506</v>
      </c>
      <c r="G102" t="s">
        <v>20</v>
      </c>
      <c r="H102" t="s">
        <v>507</v>
      </c>
      <c r="I102" t="s">
        <v>508</v>
      </c>
      <c r="J102" t="s">
        <v>509</v>
      </c>
      <c r="K102" t="s">
        <v>510</v>
      </c>
      <c r="L102">
        <f t="shared" si="1"/>
        <v>18931</v>
      </c>
    </row>
    <row r="103" spans="1:12" x14ac:dyDescent="0.25">
      <c r="A103">
        <v>95</v>
      </c>
      <c r="B103" t="s">
        <v>595</v>
      </c>
      <c r="C103" s="3">
        <v>12985</v>
      </c>
    </row>
    <row r="104" spans="1:12" x14ac:dyDescent="0.25">
      <c r="A104">
        <v>96</v>
      </c>
      <c r="B104" t="s">
        <v>596</v>
      </c>
      <c r="C104" s="3">
        <v>12882</v>
      </c>
    </row>
    <row r="105" spans="1:12" x14ac:dyDescent="0.25">
      <c r="A105">
        <v>97</v>
      </c>
      <c r="B105" t="s">
        <v>597</v>
      </c>
      <c r="C105" s="3">
        <v>12862</v>
      </c>
    </row>
    <row r="106" spans="1:12" x14ac:dyDescent="0.25">
      <c r="A106">
        <v>98</v>
      </c>
      <c r="B106" t="s">
        <v>598</v>
      </c>
      <c r="C106" s="3">
        <v>12811</v>
      </c>
    </row>
    <row r="107" spans="1:12" x14ac:dyDescent="0.25">
      <c r="A107">
        <v>99</v>
      </c>
      <c r="B107" t="s">
        <v>599</v>
      </c>
      <c r="C107" s="3">
        <v>12442</v>
      </c>
    </row>
    <row r="108" spans="1:12" x14ac:dyDescent="0.25">
      <c r="A108">
        <v>100</v>
      </c>
      <c r="B108" t="s">
        <v>600</v>
      </c>
      <c r="C108" s="3">
        <v>12431</v>
      </c>
    </row>
    <row r="109" spans="1:12" x14ac:dyDescent="0.25">
      <c r="A109">
        <v>101</v>
      </c>
      <c r="B109" t="s">
        <v>601</v>
      </c>
      <c r="C109" s="3">
        <v>12298</v>
      </c>
    </row>
    <row r="110" spans="1:12" x14ac:dyDescent="0.25">
      <c r="A110" t="s">
        <v>12</v>
      </c>
      <c r="B110" t="s">
        <v>602</v>
      </c>
      <c r="C110" s="3">
        <v>11949</v>
      </c>
    </row>
    <row r="111" spans="1:12" x14ac:dyDescent="0.25">
      <c r="A111">
        <v>102</v>
      </c>
      <c r="B111" t="s">
        <v>603</v>
      </c>
      <c r="C111" s="3">
        <v>11928</v>
      </c>
    </row>
    <row r="112" spans="1:12" x14ac:dyDescent="0.25">
      <c r="A112">
        <v>103</v>
      </c>
      <c r="B112" t="s">
        <v>604</v>
      </c>
      <c r="C112" s="3">
        <v>11677</v>
      </c>
    </row>
    <row r="113" spans="1:3" x14ac:dyDescent="0.25">
      <c r="A113">
        <v>104</v>
      </c>
      <c r="B113" t="s">
        <v>605</v>
      </c>
      <c r="C113" s="3">
        <v>11564</v>
      </c>
    </row>
    <row r="114" spans="1:3" x14ac:dyDescent="0.25">
      <c r="A114">
        <v>105</v>
      </c>
      <c r="B114" t="s">
        <v>606</v>
      </c>
      <c r="C114" s="3">
        <v>11433</v>
      </c>
    </row>
    <row r="115" spans="1:3" x14ac:dyDescent="0.25">
      <c r="A115">
        <v>106</v>
      </c>
      <c r="B115" t="s">
        <v>607</v>
      </c>
      <c r="C115" s="3">
        <v>11331</v>
      </c>
    </row>
    <row r="116" spans="1:3" x14ac:dyDescent="0.25">
      <c r="A116">
        <v>107</v>
      </c>
      <c r="B116" t="s">
        <v>608</v>
      </c>
      <c r="C116" s="3">
        <v>11231</v>
      </c>
    </row>
    <row r="117" spans="1:3" x14ac:dyDescent="0.25">
      <c r="A117">
        <v>108</v>
      </c>
      <c r="B117" t="s">
        <v>609</v>
      </c>
      <c r="C117" s="3">
        <v>10594</v>
      </c>
    </row>
    <row r="118" spans="1:3" x14ac:dyDescent="0.25">
      <c r="A118">
        <v>109</v>
      </c>
      <c r="B118" t="s">
        <v>610</v>
      </c>
      <c r="C118" s="3">
        <v>10590</v>
      </c>
    </row>
    <row r="119" spans="1:3" x14ac:dyDescent="0.25">
      <c r="A119">
        <v>110</v>
      </c>
      <c r="B119" t="s">
        <v>611</v>
      </c>
      <c r="C119" s="3">
        <v>10294</v>
      </c>
    </row>
    <row r="120" spans="1:3" x14ac:dyDescent="0.25">
      <c r="A120">
        <v>111</v>
      </c>
      <c r="B120" t="s">
        <v>612</v>
      </c>
      <c r="C120" s="3">
        <v>10038</v>
      </c>
    </row>
    <row r="121" spans="1:3" x14ac:dyDescent="0.25">
      <c r="A121">
        <v>112</v>
      </c>
      <c r="B121" t="s">
        <v>613</v>
      </c>
      <c r="C121" s="3">
        <v>9995</v>
      </c>
    </row>
    <row r="122" spans="1:3" x14ac:dyDescent="0.25">
      <c r="A122">
        <v>113</v>
      </c>
      <c r="B122" t="s">
        <v>614</v>
      </c>
      <c r="C122" s="3">
        <v>9542</v>
      </c>
    </row>
    <row r="123" spans="1:3" x14ac:dyDescent="0.25">
      <c r="A123">
        <v>114</v>
      </c>
      <c r="B123" t="s">
        <v>615</v>
      </c>
      <c r="C123" s="3">
        <v>9152</v>
      </c>
    </row>
    <row r="124" spans="1:3" x14ac:dyDescent="0.25">
      <c r="A124">
        <v>115</v>
      </c>
      <c r="B124" t="s">
        <v>616</v>
      </c>
      <c r="C124" s="3">
        <v>9061</v>
      </c>
    </row>
    <row r="125" spans="1:3" x14ac:dyDescent="0.25">
      <c r="A125">
        <v>116</v>
      </c>
      <c r="B125" t="s">
        <v>617</v>
      </c>
      <c r="C125" s="3">
        <v>8891</v>
      </c>
    </row>
    <row r="126" spans="1:3" x14ac:dyDescent="0.25">
      <c r="A126">
        <v>117</v>
      </c>
      <c r="B126" t="s">
        <v>618</v>
      </c>
      <c r="C126" s="3">
        <v>8832</v>
      </c>
    </row>
    <row r="127" spans="1:3" x14ac:dyDescent="0.25">
      <c r="A127">
        <v>118</v>
      </c>
      <c r="B127" t="s">
        <v>619</v>
      </c>
      <c r="C127" s="3">
        <v>8648</v>
      </c>
    </row>
    <row r="128" spans="1:3" x14ac:dyDescent="0.25">
      <c r="A128">
        <v>119</v>
      </c>
      <c r="B128" t="s">
        <v>620</v>
      </c>
      <c r="C128" s="3">
        <v>8519</v>
      </c>
    </row>
    <row r="129" spans="1:3" x14ac:dyDescent="0.25">
      <c r="A129">
        <v>120</v>
      </c>
      <c r="B129" t="s">
        <v>621</v>
      </c>
      <c r="C129" s="3">
        <v>8027</v>
      </c>
    </row>
    <row r="130" spans="1:3" x14ac:dyDescent="0.25">
      <c r="A130">
        <v>121</v>
      </c>
      <c r="B130" t="s">
        <v>622</v>
      </c>
      <c r="C130" s="3">
        <v>7830</v>
      </c>
    </row>
    <row r="131" spans="1:3" x14ac:dyDescent="0.25">
      <c r="A131">
        <v>122</v>
      </c>
      <c r="B131" t="s">
        <v>311</v>
      </c>
      <c r="C131" s="3">
        <v>7333</v>
      </c>
    </row>
    <row r="132" spans="1:3" x14ac:dyDescent="0.25">
      <c r="A132">
        <v>123</v>
      </c>
      <c r="B132" t="s">
        <v>623</v>
      </c>
      <c r="C132" s="3">
        <v>6878</v>
      </c>
    </row>
    <row r="133" spans="1:3" x14ac:dyDescent="0.25">
      <c r="A133">
        <v>124</v>
      </c>
      <c r="B133" t="s">
        <v>624</v>
      </c>
      <c r="C133" s="3">
        <v>6837</v>
      </c>
    </row>
    <row r="134" spans="1:3" x14ac:dyDescent="0.25">
      <c r="A134">
        <v>125</v>
      </c>
      <c r="B134" t="s">
        <v>625</v>
      </c>
      <c r="C134" s="3">
        <v>6373</v>
      </c>
    </row>
    <row r="135" spans="1:3" x14ac:dyDescent="0.25">
      <c r="A135">
        <v>126</v>
      </c>
      <c r="B135" t="s">
        <v>626</v>
      </c>
      <c r="C135" s="3">
        <v>6156</v>
      </c>
    </row>
    <row r="136" spans="1:3" x14ac:dyDescent="0.25">
      <c r="A136">
        <v>127</v>
      </c>
      <c r="B136" t="s">
        <v>627</v>
      </c>
      <c r="C136" s="3">
        <v>6133</v>
      </c>
    </row>
    <row r="137" spans="1:3" x14ac:dyDescent="0.25">
      <c r="A137">
        <v>128</v>
      </c>
      <c r="B137" t="s">
        <v>628</v>
      </c>
      <c r="C137" s="3">
        <v>5993</v>
      </c>
    </row>
    <row r="138" spans="1:3" x14ac:dyDescent="0.25">
      <c r="A138">
        <v>129</v>
      </c>
      <c r="B138" t="s">
        <v>629</v>
      </c>
      <c r="C138" s="3">
        <v>5968</v>
      </c>
    </row>
    <row r="139" spans="1:3" x14ac:dyDescent="0.25">
      <c r="A139">
        <v>130</v>
      </c>
      <c r="B139" t="s">
        <v>630</v>
      </c>
      <c r="C139" s="3">
        <v>5812</v>
      </c>
    </row>
    <row r="140" spans="1:3" x14ac:dyDescent="0.25">
      <c r="A140">
        <v>131</v>
      </c>
      <c r="B140" t="s">
        <v>631</v>
      </c>
      <c r="C140" s="3">
        <v>5698</v>
      </c>
    </row>
    <row r="141" spans="1:3" x14ac:dyDescent="0.25">
      <c r="A141" t="s">
        <v>12</v>
      </c>
      <c r="B141" t="s">
        <v>632</v>
      </c>
      <c r="C141" s="3">
        <v>5664</v>
      </c>
    </row>
    <row r="142" spans="1:3" x14ac:dyDescent="0.25">
      <c r="A142">
        <v>132</v>
      </c>
      <c r="B142" t="s">
        <v>633</v>
      </c>
      <c r="C142" s="3">
        <v>5648</v>
      </c>
    </row>
    <row r="143" spans="1:3" x14ac:dyDescent="0.25">
      <c r="A143">
        <v>133</v>
      </c>
      <c r="B143" t="s">
        <v>634</v>
      </c>
      <c r="C143" s="3">
        <v>5642</v>
      </c>
    </row>
    <row r="144" spans="1:3" x14ac:dyDescent="0.25">
      <c r="A144">
        <v>134</v>
      </c>
      <c r="B144" t="s">
        <v>635</v>
      </c>
      <c r="C144" s="3">
        <v>5323</v>
      </c>
    </row>
    <row r="145" spans="1:3" x14ac:dyDescent="0.25">
      <c r="A145">
        <v>135</v>
      </c>
      <c r="B145" t="s">
        <v>636</v>
      </c>
      <c r="C145" s="3">
        <v>5300</v>
      </c>
    </row>
    <row r="146" spans="1:3" x14ac:dyDescent="0.25">
      <c r="A146">
        <v>136</v>
      </c>
      <c r="B146" t="s">
        <v>637</v>
      </c>
      <c r="C146" s="3">
        <v>5280</v>
      </c>
    </row>
    <row r="147" spans="1:3" x14ac:dyDescent="0.25">
      <c r="A147">
        <v>137</v>
      </c>
      <c r="B147" t="s">
        <v>638</v>
      </c>
      <c r="C147" s="3">
        <v>5274</v>
      </c>
    </row>
    <row r="148" spans="1:3" x14ac:dyDescent="0.25">
      <c r="A148">
        <v>138</v>
      </c>
      <c r="B148" t="s">
        <v>639</v>
      </c>
      <c r="C148" s="3">
        <v>5260</v>
      </c>
    </row>
    <row r="149" spans="1:3" x14ac:dyDescent="0.25">
      <c r="A149">
        <v>139</v>
      </c>
      <c r="B149" t="s">
        <v>640</v>
      </c>
      <c r="C149" s="3">
        <v>5224</v>
      </c>
    </row>
    <row r="150" spans="1:3" x14ac:dyDescent="0.25">
      <c r="A150">
        <v>140</v>
      </c>
      <c r="B150" t="s">
        <v>641</v>
      </c>
      <c r="C150" s="3">
        <v>5178</v>
      </c>
    </row>
    <row r="151" spans="1:3" x14ac:dyDescent="0.25">
      <c r="A151">
        <v>141</v>
      </c>
      <c r="B151" t="s">
        <v>642</v>
      </c>
      <c r="C151" s="3">
        <v>4930</v>
      </c>
    </row>
    <row r="152" spans="1:3" x14ac:dyDescent="0.25">
      <c r="A152">
        <v>142</v>
      </c>
      <c r="B152" t="s">
        <v>643</v>
      </c>
      <c r="C152" s="3">
        <v>4831</v>
      </c>
    </row>
    <row r="153" spans="1:3" x14ac:dyDescent="0.25">
      <c r="A153">
        <v>143</v>
      </c>
      <c r="B153" t="s">
        <v>644</v>
      </c>
      <c r="C153" s="3">
        <v>4674</v>
      </c>
    </row>
    <row r="154" spans="1:3" x14ac:dyDescent="0.25">
      <c r="A154">
        <v>144</v>
      </c>
      <c r="B154" t="s">
        <v>645</v>
      </c>
      <c r="C154" s="3">
        <v>4199</v>
      </c>
    </row>
    <row r="155" spans="1:3" x14ac:dyDescent="0.25">
      <c r="A155">
        <v>145</v>
      </c>
      <c r="B155" t="s">
        <v>646</v>
      </c>
      <c r="C155" s="3">
        <v>4169</v>
      </c>
    </row>
    <row r="156" spans="1:3" x14ac:dyDescent="0.25">
      <c r="A156">
        <v>146</v>
      </c>
      <c r="B156" t="s">
        <v>647</v>
      </c>
      <c r="C156" s="3">
        <v>4082</v>
      </c>
    </row>
    <row r="157" spans="1:3" x14ac:dyDescent="0.25">
      <c r="A157">
        <v>147</v>
      </c>
      <c r="B157" t="s">
        <v>648</v>
      </c>
      <c r="C157" s="3">
        <v>3956</v>
      </c>
    </row>
    <row r="158" spans="1:3" x14ac:dyDescent="0.25">
      <c r="A158">
        <v>148</v>
      </c>
      <c r="B158" t="s">
        <v>649</v>
      </c>
      <c r="C158" s="3">
        <v>3926</v>
      </c>
    </row>
    <row r="159" spans="1:3" x14ac:dyDescent="0.25">
      <c r="A159">
        <v>149</v>
      </c>
      <c r="B159" t="s">
        <v>650</v>
      </c>
      <c r="C159" s="3">
        <v>3856</v>
      </c>
    </row>
    <row r="160" spans="1:3" x14ac:dyDescent="0.25">
      <c r="A160">
        <v>150</v>
      </c>
      <c r="B160" t="s">
        <v>651</v>
      </c>
      <c r="C160" s="3">
        <v>3767</v>
      </c>
    </row>
    <row r="161" spans="1:3" x14ac:dyDescent="0.25">
      <c r="A161">
        <v>151</v>
      </c>
      <c r="B161" t="s">
        <v>652</v>
      </c>
      <c r="C161" s="3">
        <v>3745</v>
      </c>
    </row>
    <row r="162" spans="1:3" x14ac:dyDescent="0.25">
      <c r="A162">
        <v>152</v>
      </c>
      <c r="B162" t="s">
        <v>653</v>
      </c>
      <c r="C162" s="3">
        <v>3625</v>
      </c>
    </row>
    <row r="163" spans="1:3" x14ac:dyDescent="0.25">
      <c r="A163">
        <v>153</v>
      </c>
      <c r="B163" t="s">
        <v>654</v>
      </c>
      <c r="C163" s="3">
        <v>3573</v>
      </c>
    </row>
    <row r="164" spans="1:3" x14ac:dyDescent="0.25">
      <c r="A164">
        <v>154</v>
      </c>
      <c r="B164" t="s">
        <v>655</v>
      </c>
      <c r="C164" s="3">
        <v>3372</v>
      </c>
    </row>
    <row r="165" spans="1:3" x14ac:dyDescent="0.25">
      <c r="A165">
        <v>155</v>
      </c>
      <c r="B165" t="s">
        <v>656</v>
      </c>
      <c r="C165" s="3">
        <v>3322</v>
      </c>
    </row>
    <row r="166" spans="1:3" x14ac:dyDescent="0.25">
      <c r="A166">
        <v>156</v>
      </c>
      <c r="B166" t="s">
        <v>657</v>
      </c>
      <c r="C166" s="3">
        <v>3119</v>
      </c>
    </row>
    <row r="167" spans="1:3" x14ac:dyDescent="0.25">
      <c r="A167">
        <v>157</v>
      </c>
      <c r="B167" t="s">
        <v>658</v>
      </c>
      <c r="C167" s="3">
        <v>3022</v>
      </c>
    </row>
    <row r="168" spans="1:3" x14ac:dyDescent="0.25">
      <c r="A168">
        <v>158</v>
      </c>
      <c r="B168" t="s">
        <v>659</v>
      </c>
      <c r="C168" s="3">
        <v>2973</v>
      </c>
    </row>
    <row r="169" spans="1:3" x14ac:dyDescent="0.25">
      <c r="A169">
        <v>159</v>
      </c>
      <c r="B169" t="s">
        <v>660</v>
      </c>
      <c r="C169" s="3">
        <v>2962</v>
      </c>
    </row>
    <row r="170" spans="1:3" x14ac:dyDescent="0.25">
      <c r="A170">
        <v>160</v>
      </c>
      <c r="B170" t="s">
        <v>661</v>
      </c>
      <c r="C170" s="3">
        <v>2863</v>
      </c>
    </row>
    <row r="171" spans="1:3" x14ac:dyDescent="0.25">
      <c r="A171">
        <v>161</v>
      </c>
      <c r="B171" t="s">
        <v>662</v>
      </c>
      <c r="C171" s="3">
        <v>2829</v>
      </c>
    </row>
    <row r="172" spans="1:3" x14ac:dyDescent="0.25">
      <c r="A172">
        <v>162</v>
      </c>
      <c r="B172" t="s">
        <v>663</v>
      </c>
      <c r="C172" s="3">
        <v>2731</v>
      </c>
    </row>
    <row r="173" spans="1:3" x14ac:dyDescent="0.25">
      <c r="A173">
        <v>163</v>
      </c>
      <c r="B173" t="s">
        <v>664</v>
      </c>
      <c r="C173" s="3">
        <v>2706</v>
      </c>
    </row>
    <row r="174" spans="1:3" x14ac:dyDescent="0.25">
      <c r="A174">
        <v>164</v>
      </c>
      <c r="B174" t="s">
        <v>665</v>
      </c>
      <c r="C174" s="3">
        <v>2698</v>
      </c>
    </row>
    <row r="175" spans="1:3" x14ac:dyDescent="0.25">
      <c r="A175">
        <v>165</v>
      </c>
      <c r="B175" t="s">
        <v>666</v>
      </c>
      <c r="C175" s="3">
        <v>2646</v>
      </c>
    </row>
    <row r="176" spans="1:3" x14ac:dyDescent="0.25">
      <c r="A176">
        <v>166</v>
      </c>
      <c r="B176" t="s">
        <v>667</v>
      </c>
      <c r="C176" s="3">
        <v>2483</v>
      </c>
    </row>
    <row r="177" spans="1:3" x14ac:dyDescent="0.25">
      <c r="A177">
        <v>167</v>
      </c>
      <c r="B177" t="s">
        <v>668</v>
      </c>
      <c r="C177" s="3">
        <v>2474</v>
      </c>
    </row>
    <row r="178" spans="1:3" x14ac:dyDescent="0.25">
      <c r="A178">
        <v>168</v>
      </c>
      <c r="B178" t="s">
        <v>669</v>
      </c>
      <c r="C178" s="3">
        <v>2469</v>
      </c>
    </row>
    <row r="179" spans="1:3" x14ac:dyDescent="0.25">
      <c r="A179">
        <v>169</v>
      </c>
      <c r="B179" t="s">
        <v>670</v>
      </c>
      <c r="C179" s="3">
        <v>2458</v>
      </c>
    </row>
    <row r="180" spans="1:3" x14ac:dyDescent="0.25">
      <c r="A180">
        <v>170</v>
      </c>
      <c r="B180" t="s">
        <v>671</v>
      </c>
      <c r="C180" s="3">
        <v>2409</v>
      </c>
    </row>
    <row r="181" spans="1:3" x14ac:dyDescent="0.25">
      <c r="A181">
        <v>171</v>
      </c>
      <c r="B181" t="s">
        <v>672</v>
      </c>
      <c r="C181" s="3">
        <v>2384</v>
      </c>
    </row>
    <row r="182" spans="1:3" x14ac:dyDescent="0.25">
      <c r="A182">
        <v>172</v>
      </c>
      <c r="B182" t="s">
        <v>673</v>
      </c>
      <c r="C182" s="3">
        <v>2334</v>
      </c>
    </row>
    <row r="183" spans="1:3" x14ac:dyDescent="0.25">
      <c r="A183">
        <v>173</v>
      </c>
      <c r="B183" t="s">
        <v>674</v>
      </c>
      <c r="C183" s="3">
        <v>2261</v>
      </c>
    </row>
    <row r="184" spans="1:3" x14ac:dyDescent="0.25">
      <c r="A184">
        <v>174</v>
      </c>
      <c r="B184" t="s">
        <v>675</v>
      </c>
      <c r="C184" s="3">
        <v>2242</v>
      </c>
    </row>
    <row r="185" spans="1:3" x14ac:dyDescent="0.25">
      <c r="A185">
        <v>175</v>
      </c>
      <c r="B185" t="s">
        <v>676</v>
      </c>
      <c r="C185" s="3">
        <v>1924</v>
      </c>
    </row>
    <row r="186" spans="1:3" x14ac:dyDescent="0.25">
      <c r="A186">
        <v>176</v>
      </c>
      <c r="B186" t="s">
        <v>677</v>
      </c>
      <c r="C186" s="3">
        <v>1862</v>
      </c>
    </row>
    <row r="187" spans="1:3" x14ac:dyDescent="0.25">
      <c r="A187">
        <v>177</v>
      </c>
      <c r="B187" t="s">
        <v>678</v>
      </c>
      <c r="C187" s="3">
        <v>1771</v>
      </c>
    </row>
    <row r="188" spans="1:3" x14ac:dyDescent="0.25">
      <c r="A188">
        <v>178</v>
      </c>
      <c r="B188" t="s">
        <v>679</v>
      </c>
      <c r="C188" s="3">
        <v>1639</v>
      </c>
    </row>
    <row r="189" spans="1:3" x14ac:dyDescent="0.25">
      <c r="A189">
        <v>179</v>
      </c>
      <c r="B189" t="s">
        <v>680</v>
      </c>
      <c r="C189" s="3">
        <v>1621</v>
      </c>
    </row>
    <row r="190" spans="1:3" x14ac:dyDescent="0.25">
      <c r="A190">
        <v>180</v>
      </c>
      <c r="B190" t="s">
        <v>681</v>
      </c>
      <c r="C190" s="3">
        <v>1602</v>
      </c>
    </row>
    <row r="191" spans="1:3" x14ac:dyDescent="0.25">
      <c r="A191">
        <v>181</v>
      </c>
      <c r="B191" t="s">
        <v>682</v>
      </c>
      <c r="C191" s="3">
        <v>1320</v>
      </c>
    </row>
    <row r="192" spans="1:3" x14ac:dyDescent="0.25">
      <c r="A192">
        <v>182</v>
      </c>
      <c r="B192" t="s">
        <v>683</v>
      </c>
      <c r="C192" s="3">
        <v>1293</v>
      </c>
    </row>
    <row r="193" spans="1:3" x14ac:dyDescent="0.25">
      <c r="A193">
        <v>183</v>
      </c>
      <c r="B193" t="s">
        <v>684</v>
      </c>
      <c r="C193" s="3">
        <v>1132</v>
      </c>
    </row>
    <row r="194" spans="1:3" x14ac:dyDescent="0.25">
      <c r="A194">
        <v>184</v>
      </c>
      <c r="B194" t="s">
        <v>685</v>
      </c>
      <c r="C194" s="3">
        <v>1013</v>
      </c>
    </row>
    <row r="195" spans="1:3" x14ac:dyDescent="0.25">
      <c r="A195">
        <v>185</v>
      </c>
      <c r="B195" t="s">
        <v>686</v>
      </c>
      <c r="C195" s="3">
        <v>1005</v>
      </c>
    </row>
    <row r="196" spans="1:3" x14ac:dyDescent="0.25">
      <c r="A196">
        <v>186</v>
      </c>
      <c r="B196" t="s">
        <v>687</v>
      </c>
      <c r="C196">
        <v>941</v>
      </c>
    </row>
    <row r="197" spans="1:3" x14ac:dyDescent="0.25">
      <c r="A197">
        <v>187</v>
      </c>
      <c r="B197" t="s">
        <v>688</v>
      </c>
      <c r="C197">
        <v>825</v>
      </c>
    </row>
    <row r="198" spans="1:3" x14ac:dyDescent="0.25">
      <c r="A198">
        <v>188</v>
      </c>
      <c r="B198" t="s">
        <v>689</v>
      </c>
      <c r="C198">
        <v>772</v>
      </c>
    </row>
  </sheetData>
  <mergeCells count="2">
    <mergeCell ref="E1:K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5AEB-B113-49DB-B87E-43E1F7DA53E8}">
  <dimension ref="A1:N9"/>
  <sheetViews>
    <sheetView workbookViewId="0">
      <selection sqref="A1:E1"/>
    </sheetView>
  </sheetViews>
  <sheetFormatPr defaultRowHeight="15" x14ac:dyDescent="0.25"/>
  <cols>
    <col min="1" max="1" width="12.5703125" bestFit="1" customWidth="1"/>
    <col min="2" max="2" width="4.28515625" customWidth="1"/>
    <col min="3" max="3" width="13.140625" bestFit="1" customWidth="1"/>
    <col min="5" max="5" width="25.5703125" bestFit="1" customWidth="1"/>
    <col min="14" max="14" width="23.140625" bestFit="1" customWidth="1"/>
  </cols>
  <sheetData>
    <row r="1" spans="1:14" x14ac:dyDescent="0.25">
      <c r="A1" s="2" t="s">
        <v>703</v>
      </c>
      <c r="B1" s="2"/>
      <c r="C1" s="2"/>
      <c r="D1" s="2"/>
      <c r="E1" s="2"/>
      <c r="G1" s="2" t="s">
        <v>723</v>
      </c>
      <c r="H1" s="2"/>
      <c r="I1" s="2"/>
      <c r="J1" s="2"/>
      <c r="K1" s="2"/>
      <c r="L1" s="2"/>
      <c r="M1" s="2"/>
      <c r="N1" s="2"/>
    </row>
    <row r="2" spans="1:14" x14ac:dyDescent="0.25">
      <c r="A2" s="4" t="s">
        <v>701</v>
      </c>
      <c r="B2" s="4"/>
      <c r="C2" s="4" t="s">
        <v>702</v>
      </c>
      <c r="D2" s="4" t="s">
        <v>3</v>
      </c>
      <c r="E2" s="4" t="s">
        <v>2</v>
      </c>
      <c r="G2" s="5" t="s">
        <v>720</v>
      </c>
      <c r="H2" s="5"/>
      <c r="I2" s="5"/>
      <c r="J2" s="5"/>
      <c r="K2" s="5"/>
      <c r="M2" t="s">
        <v>3</v>
      </c>
      <c r="N2" t="s">
        <v>2</v>
      </c>
    </row>
    <row r="3" spans="1:14" x14ac:dyDescent="0.25">
      <c r="A3" t="s">
        <v>704</v>
      </c>
      <c r="C3" t="s">
        <v>705</v>
      </c>
      <c r="D3">
        <f>MATCH(C3,$A$3:$A$8,0)</f>
        <v>2</v>
      </c>
      <c r="E3" t="s">
        <v>710</v>
      </c>
      <c r="H3" t="s">
        <v>716</v>
      </c>
      <c r="I3" t="s">
        <v>717</v>
      </c>
      <c r="J3" t="s">
        <v>718</v>
      </c>
      <c r="K3" t="s">
        <v>719</v>
      </c>
      <c r="M3">
        <f>INDEX($H$4:$K$9,2,4)</f>
        <v>4</v>
      </c>
      <c r="N3" t="s">
        <v>721</v>
      </c>
    </row>
    <row r="4" spans="1:14" x14ac:dyDescent="0.25">
      <c r="A4" t="s">
        <v>705</v>
      </c>
      <c r="C4" t="s">
        <v>707</v>
      </c>
      <c r="D4">
        <f t="shared" ref="D4:D6" si="0">MATCH(C4,$A$3:$A$8,0)</f>
        <v>4</v>
      </c>
      <c r="G4" t="s">
        <v>711</v>
      </c>
      <c r="H4">
        <v>0</v>
      </c>
      <c r="I4">
        <v>0</v>
      </c>
      <c r="J4">
        <v>0</v>
      </c>
      <c r="K4">
        <v>0</v>
      </c>
      <c r="M4">
        <f>INDEX($H$4:$K$9,3,2)</f>
        <v>2</v>
      </c>
      <c r="N4" t="s">
        <v>722</v>
      </c>
    </row>
    <row r="5" spans="1:14" x14ac:dyDescent="0.25">
      <c r="A5" t="s">
        <v>706</v>
      </c>
      <c r="C5" t="s">
        <v>706</v>
      </c>
      <c r="D5">
        <f t="shared" si="0"/>
        <v>3</v>
      </c>
      <c r="G5" t="s">
        <v>712</v>
      </c>
      <c r="H5">
        <v>0</v>
      </c>
      <c r="I5">
        <v>0</v>
      </c>
      <c r="J5">
        <v>0</v>
      </c>
      <c r="K5">
        <v>4</v>
      </c>
      <c r="M5">
        <f>INDEX($H$4:$K$9,6,3)</f>
        <v>8</v>
      </c>
      <c r="N5" t="s">
        <v>724</v>
      </c>
    </row>
    <row r="6" spans="1:14" x14ac:dyDescent="0.25">
      <c r="A6" t="s">
        <v>707</v>
      </c>
      <c r="C6" t="s">
        <v>707</v>
      </c>
      <c r="D6">
        <f t="shared" si="0"/>
        <v>4</v>
      </c>
      <c r="G6" t="s">
        <v>8</v>
      </c>
      <c r="H6">
        <v>0</v>
      </c>
      <c r="I6">
        <v>2</v>
      </c>
      <c r="J6">
        <v>0</v>
      </c>
      <c r="K6">
        <v>0</v>
      </c>
    </row>
    <row r="7" spans="1:14" x14ac:dyDescent="0.25">
      <c r="A7" t="s">
        <v>708</v>
      </c>
      <c r="G7" t="s">
        <v>713</v>
      </c>
      <c r="H7">
        <v>0</v>
      </c>
      <c r="I7">
        <v>0</v>
      </c>
      <c r="J7">
        <v>0</v>
      </c>
      <c r="K7">
        <v>0</v>
      </c>
    </row>
    <row r="8" spans="1:14" x14ac:dyDescent="0.25">
      <c r="A8" t="s">
        <v>709</v>
      </c>
      <c r="G8" t="s">
        <v>714</v>
      </c>
      <c r="H8">
        <v>0</v>
      </c>
      <c r="I8">
        <v>0</v>
      </c>
      <c r="J8">
        <v>0</v>
      </c>
      <c r="K8">
        <v>0</v>
      </c>
    </row>
    <row r="9" spans="1:14" x14ac:dyDescent="0.25">
      <c r="G9" t="s">
        <v>715</v>
      </c>
      <c r="H9">
        <v>0</v>
      </c>
      <c r="I9">
        <v>0</v>
      </c>
      <c r="J9">
        <v>8</v>
      </c>
      <c r="K9">
        <v>0</v>
      </c>
    </row>
  </sheetData>
  <mergeCells count="3">
    <mergeCell ref="A1:E1"/>
    <mergeCell ref="G2:K2"/>
    <mergeCell ref="G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9EB4-4AE0-436C-BFCA-D96C85D859EB}">
  <dimension ref="A1:D8"/>
  <sheetViews>
    <sheetView workbookViewId="0">
      <selection activeCell="I13" sqref="I13"/>
    </sheetView>
  </sheetViews>
  <sheetFormatPr defaultRowHeight="15" x14ac:dyDescent="0.25"/>
  <sheetData>
    <row r="1" spans="1:4" x14ac:dyDescent="0.25">
      <c r="A1" s="2" t="s">
        <v>728</v>
      </c>
      <c r="B1" s="2"/>
      <c r="C1" s="2"/>
      <c r="D1" s="2"/>
    </row>
    <row r="2" spans="1:4" x14ac:dyDescent="0.25">
      <c r="A2" s="4" t="s">
        <v>15</v>
      </c>
      <c r="B2" s="4" t="s">
        <v>725</v>
      </c>
      <c r="C2" s="4" t="s">
        <v>165</v>
      </c>
      <c r="D2" s="4" t="s">
        <v>165</v>
      </c>
    </row>
    <row r="3" spans="1:4" x14ac:dyDescent="0.25">
      <c r="A3">
        <v>100</v>
      </c>
      <c r="B3" s="6">
        <v>0.23</v>
      </c>
      <c r="C3">
        <f>A3*$B$3</f>
        <v>23</v>
      </c>
      <c r="D3">
        <f>IFERROR(C3,0)</f>
        <v>23</v>
      </c>
    </row>
    <row r="4" spans="1:4" x14ac:dyDescent="0.25">
      <c r="A4">
        <v>250</v>
      </c>
      <c r="C4">
        <f t="shared" ref="C4:C8" si="0">A4*$B$3</f>
        <v>57.5</v>
      </c>
      <c r="D4">
        <f t="shared" ref="D4:D8" si="1">IFERROR(C4,0)</f>
        <v>57.5</v>
      </c>
    </row>
    <row r="5" spans="1:4" x14ac:dyDescent="0.25">
      <c r="A5" t="s">
        <v>726</v>
      </c>
      <c r="C5" t="e">
        <f t="shared" si="0"/>
        <v>#VALUE!</v>
      </c>
      <c r="D5">
        <f t="shared" si="1"/>
        <v>0</v>
      </c>
    </row>
    <row r="6" spans="1:4" x14ac:dyDescent="0.25">
      <c r="A6">
        <v>135</v>
      </c>
      <c r="C6">
        <f t="shared" si="0"/>
        <v>31.05</v>
      </c>
      <c r="D6">
        <f t="shared" si="1"/>
        <v>31.05</v>
      </c>
    </row>
    <row r="7" spans="1:4" x14ac:dyDescent="0.25">
      <c r="A7" t="s">
        <v>727</v>
      </c>
      <c r="C7" t="e">
        <f t="shared" si="0"/>
        <v>#VALUE!</v>
      </c>
      <c r="D7">
        <f t="shared" si="1"/>
        <v>0</v>
      </c>
    </row>
    <row r="8" spans="1:4" x14ac:dyDescent="0.25">
      <c r="A8">
        <v>220</v>
      </c>
      <c r="C8">
        <f t="shared" si="0"/>
        <v>50.6</v>
      </c>
      <c r="D8">
        <f t="shared" si="1"/>
        <v>50.6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7374-DE48-4746-B7BE-A028C5385707}">
  <dimension ref="A1:N123"/>
  <sheetViews>
    <sheetView workbookViewId="0">
      <selection sqref="A1:G1"/>
    </sheetView>
  </sheetViews>
  <sheetFormatPr defaultRowHeight="15" x14ac:dyDescent="0.25"/>
  <cols>
    <col min="1" max="1" width="5.28515625" bestFit="1" customWidth="1"/>
    <col min="2" max="2" width="39.7109375" bestFit="1" customWidth="1"/>
    <col min="3" max="3" width="15.42578125" bestFit="1" customWidth="1"/>
    <col min="4" max="4" width="8.140625" bestFit="1" customWidth="1"/>
    <col min="5" max="5" width="7.140625" bestFit="1" customWidth="1"/>
    <col min="6" max="6" width="9.7109375" bestFit="1" customWidth="1"/>
    <col min="7" max="7" width="13.140625" bestFit="1" customWidth="1"/>
    <col min="8" max="10" width="22.28515625" bestFit="1" customWidth="1"/>
    <col min="13" max="13" width="43.42578125" bestFit="1" customWidth="1"/>
    <col min="14" max="14" width="30.140625" bestFit="1" customWidth="1"/>
  </cols>
  <sheetData>
    <row r="1" spans="1:14" x14ac:dyDescent="0.25">
      <c r="A1" s="2" t="s">
        <v>511</v>
      </c>
      <c r="B1" s="2"/>
      <c r="C1" s="2"/>
      <c r="D1" s="2"/>
      <c r="E1" s="2"/>
      <c r="F1" s="2"/>
      <c r="G1" s="2"/>
    </row>
    <row r="2" spans="1:14" x14ac:dyDescent="0.25">
      <c r="A2" s="4" t="s">
        <v>9</v>
      </c>
      <c r="B2" s="4" t="s">
        <v>7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732</v>
      </c>
      <c r="I2" s="4" t="s">
        <v>731</v>
      </c>
      <c r="J2" s="4" t="s">
        <v>731</v>
      </c>
    </row>
    <row r="3" spans="1:14" x14ac:dyDescent="0.25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s="10" t="str">
        <f>REPLACE(D3,1,1,"")</f>
        <v>177.2 B</v>
      </c>
      <c r="I3" s="10" t="str">
        <f>REPLACE(H3,LEN(H3),2,"")</f>
        <v xml:space="preserve">177.2 </v>
      </c>
      <c r="J3">
        <f>_xlfn.NUMBERVALUE(I3)</f>
        <v>177.2</v>
      </c>
      <c r="M3" s="7" t="s">
        <v>729</v>
      </c>
      <c r="N3" t="s">
        <v>733</v>
      </c>
    </row>
    <row r="4" spans="1:14" x14ac:dyDescent="0.25">
      <c r="A4">
        <v>2</v>
      </c>
      <c r="B4" t="s">
        <v>25</v>
      </c>
      <c r="C4" t="s">
        <v>20</v>
      </c>
      <c r="D4" t="s">
        <v>26</v>
      </c>
      <c r="E4" t="s">
        <v>27</v>
      </c>
      <c r="F4" t="s">
        <v>28</v>
      </c>
      <c r="G4" t="s">
        <v>29</v>
      </c>
      <c r="H4" s="10" t="str">
        <f t="shared" ref="H4:H67" si="0">REPLACE(D4,1,1,"")</f>
        <v>162.1 B</v>
      </c>
      <c r="I4" s="10" t="str">
        <f t="shared" ref="I4:I67" si="1">REPLACE(H4,LEN(H4),2,"")</f>
        <v xml:space="preserve">162.1 </v>
      </c>
      <c r="J4">
        <f t="shared" ref="J4:J67" si="2">_xlfn.NUMBERVALUE(I4)</f>
        <v>162.1</v>
      </c>
      <c r="M4" s="8" t="s">
        <v>434</v>
      </c>
      <c r="N4" s="9">
        <v>73.099999999999994</v>
      </c>
    </row>
    <row r="5" spans="1:14" x14ac:dyDescent="0.25">
      <c r="A5">
        <v>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s="10" t="str">
        <f t="shared" si="0"/>
        <v>142.9 B</v>
      </c>
      <c r="I5" s="10" t="str">
        <f t="shared" si="1"/>
        <v xml:space="preserve">142.9 </v>
      </c>
      <c r="J5">
        <f t="shared" si="2"/>
        <v>142.9</v>
      </c>
      <c r="M5" s="11" t="s">
        <v>473</v>
      </c>
      <c r="N5" s="9">
        <v>45.8</v>
      </c>
    </row>
    <row r="6" spans="1:14" x14ac:dyDescent="0.25">
      <c r="A6">
        <v>4</v>
      </c>
      <c r="B6" t="s">
        <v>36</v>
      </c>
      <c r="C6" t="s">
        <v>31</v>
      </c>
      <c r="D6" t="s">
        <v>37</v>
      </c>
      <c r="E6" t="s">
        <v>38</v>
      </c>
      <c r="F6" t="s">
        <v>39</v>
      </c>
      <c r="G6" t="s">
        <v>40</v>
      </c>
      <c r="H6" s="10" t="str">
        <f t="shared" si="0"/>
        <v>254.6 B</v>
      </c>
      <c r="I6" s="10" t="str">
        <f t="shared" si="1"/>
        <v xml:space="preserve">254.6 </v>
      </c>
      <c r="J6">
        <f t="shared" si="2"/>
        <v>254.6</v>
      </c>
      <c r="M6" s="11" t="s">
        <v>433</v>
      </c>
      <c r="N6" s="9">
        <v>27.3</v>
      </c>
    </row>
    <row r="7" spans="1:14" x14ac:dyDescent="0.25">
      <c r="A7">
        <v>5</v>
      </c>
      <c r="B7" t="s">
        <v>41</v>
      </c>
      <c r="C7" t="s">
        <v>20</v>
      </c>
      <c r="D7" t="s">
        <v>42</v>
      </c>
      <c r="E7" t="s">
        <v>43</v>
      </c>
      <c r="F7" t="s">
        <v>44</v>
      </c>
      <c r="G7" t="s">
        <v>45</v>
      </c>
      <c r="H7" s="10" t="str">
        <f t="shared" si="0"/>
        <v>148.7 B</v>
      </c>
      <c r="I7" s="10" t="str">
        <f t="shared" si="1"/>
        <v xml:space="preserve">148.7 </v>
      </c>
      <c r="J7">
        <f t="shared" si="2"/>
        <v>148.69999999999999</v>
      </c>
      <c r="M7" s="8" t="s">
        <v>300</v>
      </c>
      <c r="N7" s="9">
        <v>52.3</v>
      </c>
    </row>
    <row r="8" spans="1:14" x14ac:dyDescent="0.25">
      <c r="A8">
        <v>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s="10" t="str">
        <f t="shared" si="0"/>
        <v>329.8 B</v>
      </c>
      <c r="I8" s="10" t="str">
        <f t="shared" si="1"/>
        <v xml:space="preserve">329.8 </v>
      </c>
      <c r="J8">
        <f t="shared" si="2"/>
        <v>329.8</v>
      </c>
      <c r="M8" s="11" t="s">
        <v>299</v>
      </c>
      <c r="N8" s="9">
        <v>52.3</v>
      </c>
    </row>
    <row r="9" spans="1:14" x14ac:dyDescent="0.25">
      <c r="A9">
        <v>7</v>
      </c>
      <c r="B9" t="s">
        <v>52</v>
      </c>
      <c r="C9" t="s">
        <v>20</v>
      </c>
      <c r="D9" t="s">
        <v>53</v>
      </c>
      <c r="E9" t="s">
        <v>54</v>
      </c>
      <c r="F9" t="s">
        <v>55</v>
      </c>
      <c r="G9" t="s">
        <v>56</v>
      </c>
      <c r="H9" s="10" t="str">
        <f t="shared" si="0"/>
        <v>155 B</v>
      </c>
      <c r="I9" s="10" t="str">
        <f t="shared" si="1"/>
        <v xml:space="preserve">155 </v>
      </c>
      <c r="J9">
        <f t="shared" si="2"/>
        <v>155</v>
      </c>
      <c r="M9" s="8" t="s">
        <v>368</v>
      </c>
      <c r="N9" s="9">
        <v>130.9</v>
      </c>
    </row>
    <row r="10" spans="1:14" x14ac:dyDescent="0.25">
      <c r="A10">
        <v>8</v>
      </c>
      <c r="B10" t="s">
        <v>57</v>
      </c>
      <c r="C10" t="s">
        <v>31</v>
      </c>
      <c r="D10" t="s">
        <v>58</v>
      </c>
      <c r="E10" t="s">
        <v>59</v>
      </c>
      <c r="F10" t="s">
        <v>60</v>
      </c>
      <c r="G10" t="s">
        <v>61</v>
      </c>
      <c r="H10" s="10" t="str">
        <f t="shared" si="0"/>
        <v>112.1 B</v>
      </c>
      <c r="I10" s="10" t="str">
        <f t="shared" si="1"/>
        <v xml:space="preserve">112.1 </v>
      </c>
      <c r="J10">
        <f t="shared" si="2"/>
        <v>112.1</v>
      </c>
      <c r="M10" s="11" t="s">
        <v>406</v>
      </c>
      <c r="N10" s="9">
        <v>52</v>
      </c>
    </row>
    <row r="11" spans="1:14" x14ac:dyDescent="0.25">
      <c r="A11">
        <v>9</v>
      </c>
      <c r="B11" t="s">
        <v>62</v>
      </c>
      <c r="C11" t="s">
        <v>31</v>
      </c>
      <c r="D11" t="s">
        <v>63</v>
      </c>
      <c r="E11" t="s">
        <v>64</v>
      </c>
      <c r="F11" t="s">
        <v>65</v>
      </c>
      <c r="G11" t="s">
        <v>66</v>
      </c>
      <c r="H11" s="10" t="str">
        <f t="shared" si="0"/>
        <v>267.7 B</v>
      </c>
      <c r="I11" s="10" t="str">
        <f t="shared" si="1"/>
        <v xml:space="preserve">267.7 </v>
      </c>
      <c r="J11">
        <f t="shared" si="2"/>
        <v>267.7</v>
      </c>
      <c r="M11" s="11" t="s">
        <v>367</v>
      </c>
      <c r="N11" s="9">
        <v>78.900000000000006</v>
      </c>
    </row>
    <row r="12" spans="1:14" x14ac:dyDescent="0.25">
      <c r="A12">
        <v>10</v>
      </c>
      <c r="B12" t="s">
        <v>67</v>
      </c>
      <c r="C12" t="s">
        <v>20</v>
      </c>
      <c r="D12" t="s">
        <v>68</v>
      </c>
      <c r="E12" t="s">
        <v>69</v>
      </c>
      <c r="F12" t="s">
        <v>70</v>
      </c>
      <c r="G12" t="s">
        <v>71</v>
      </c>
      <c r="H12" s="10" t="str">
        <f t="shared" si="0"/>
        <v>135.4 B</v>
      </c>
      <c r="I12" s="10" t="str">
        <f t="shared" si="1"/>
        <v xml:space="preserve">135.4 </v>
      </c>
      <c r="J12">
        <f t="shared" si="2"/>
        <v>135.4</v>
      </c>
      <c r="M12" s="8" t="s">
        <v>195</v>
      </c>
      <c r="N12" s="9">
        <v>199.59999999999997</v>
      </c>
    </row>
    <row r="13" spans="1:14" x14ac:dyDescent="0.25">
      <c r="A13">
        <v>11</v>
      </c>
      <c r="B13" t="s">
        <v>72</v>
      </c>
      <c r="C13" t="s">
        <v>31</v>
      </c>
      <c r="D13" t="s">
        <v>73</v>
      </c>
      <c r="E13" t="s">
        <v>74</v>
      </c>
      <c r="F13" t="s">
        <v>75</v>
      </c>
      <c r="G13" t="s">
        <v>76</v>
      </c>
      <c r="H13" s="10" t="str">
        <f t="shared" si="0"/>
        <v>179.2 B</v>
      </c>
      <c r="I13" s="10" t="str">
        <f t="shared" si="1"/>
        <v xml:space="preserve">179.2 </v>
      </c>
      <c r="J13">
        <f t="shared" si="2"/>
        <v>179.2</v>
      </c>
      <c r="M13" s="11" t="s">
        <v>439</v>
      </c>
      <c r="N13" s="9">
        <v>34.799999999999997</v>
      </c>
    </row>
    <row r="14" spans="1:14" x14ac:dyDescent="0.25">
      <c r="A14">
        <v>11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s="10" t="str">
        <f t="shared" si="0"/>
        <v>280.5 B</v>
      </c>
      <c r="I14" s="10" t="str">
        <f t="shared" si="1"/>
        <v xml:space="preserve">280.5 </v>
      </c>
      <c r="J14">
        <f t="shared" si="2"/>
        <v>280.5</v>
      </c>
      <c r="M14" s="11" t="s">
        <v>483</v>
      </c>
      <c r="N14" s="9">
        <v>69.099999999999994</v>
      </c>
    </row>
    <row r="15" spans="1:14" x14ac:dyDescent="0.25">
      <c r="A15">
        <v>13</v>
      </c>
      <c r="B15" t="s">
        <v>83</v>
      </c>
      <c r="C15" t="s">
        <v>31</v>
      </c>
      <c r="D15" t="s">
        <v>84</v>
      </c>
      <c r="E15" t="s">
        <v>85</v>
      </c>
      <c r="F15" t="s">
        <v>86</v>
      </c>
      <c r="G15" t="s">
        <v>87</v>
      </c>
      <c r="H15" s="10" t="str">
        <f t="shared" si="0"/>
        <v>166.3 B</v>
      </c>
      <c r="I15" s="10" t="str">
        <f t="shared" si="1"/>
        <v xml:space="preserve">166.3 </v>
      </c>
      <c r="J15">
        <f t="shared" si="2"/>
        <v>166.3</v>
      </c>
      <c r="M15" s="11" t="s">
        <v>194</v>
      </c>
      <c r="N15" s="9">
        <v>50.9</v>
      </c>
    </row>
    <row r="16" spans="1:14" x14ac:dyDescent="0.25">
      <c r="A16">
        <v>13</v>
      </c>
      <c r="B16" t="s">
        <v>88</v>
      </c>
      <c r="C16" t="s">
        <v>31</v>
      </c>
      <c r="D16" t="s">
        <v>89</v>
      </c>
      <c r="E16" t="s">
        <v>90</v>
      </c>
      <c r="F16" t="s">
        <v>91</v>
      </c>
      <c r="G16" t="s">
        <v>92</v>
      </c>
      <c r="H16" s="10" t="str">
        <f t="shared" si="0"/>
        <v>256 B</v>
      </c>
      <c r="I16" s="10" t="str">
        <f t="shared" si="1"/>
        <v xml:space="preserve">256 </v>
      </c>
      <c r="J16">
        <f t="shared" si="2"/>
        <v>256</v>
      </c>
      <c r="M16" s="11" t="s">
        <v>249</v>
      </c>
      <c r="N16" s="9">
        <v>44.8</v>
      </c>
    </row>
    <row r="17" spans="1:14" x14ac:dyDescent="0.25">
      <c r="A17">
        <v>13</v>
      </c>
      <c r="B17" t="s">
        <v>93</v>
      </c>
      <c r="C17" t="s">
        <v>31</v>
      </c>
      <c r="D17" t="s">
        <v>94</v>
      </c>
      <c r="E17" t="s">
        <v>95</v>
      </c>
      <c r="F17" t="s">
        <v>96</v>
      </c>
      <c r="G17" t="s">
        <v>97</v>
      </c>
      <c r="H17" s="10" t="str">
        <f t="shared" si="0"/>
        <v>138.6 B</v>
      </c>
      <c r="I17" s="10" t="str">
        <f t="shared" si="1"/>
        <v xml:space="preserve">138.6 </v>
      </c>
      <c r="J17">
        <f t="shared" si="2"/>
        <v>138.6</v>
      </c>
      <c r="M17" s="8" t="s">
        <v>20</v>
      </c>
      <c r="N17" s="9">
        <v>2335.1999999999998</v>
      </c>
    </row>
    <row r="18" spans="1:14" x14ac:dyDescent="0.25">
      <c r="A18">
        <v>16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s="10" t="str">
        <f t="shared" si="0"/>
        <v>197.6 B</v>
      </c>
      <c r="I18" s="10" t="str">
        <f t="shared" si="1"/>
        <v xml:space="preserve">197.6 </v>
      </c>
      <c r="J18">
        <f t="shared" si="2"/>
        <v>197.6</v>
      </c>
      <c r="M18" s="11" t="s">
        <v>41</v>
      </c>
      <c r="N18" s="9">
        <v>148.69999999999999</v>
      </c>
    </row>
    <row r="19" spans="1:14" x14ac:dyDescent="0.25">
      <c r="A19">
        <v>17</v>
      </c>
      <c r="B19" t="s">
        <v>104</v>
      </c>
      <c r="C19" t="s">
        <v>31</v>
      </c>
      <c r="D19" t="s">
        <v>105</v>
      </c>
      <c r="E19" t="s">
        <v>90</v>
      </c>
      <c r="F19" t="s">
        <v>106</v>
      </c>
      <c r="G19" t="s">
        <v>107</v>
      </c>
      <c r="H19" s="10" t="str">
        <f t="shared" si="0"/>
        <v>98.9 B</v>
      </c>
      <c r="I19" s="10" t="str">
        <f t="shared" si="1"/>
        <v xml:space="preserve">98.9 </v>
      </c>
      <c r="J19">
        <f t="shared" si="2"/>
        <v>98.9</v>
      </c>
      <c r="M19" s="11" t="s">
        <v>176</v>
      </c>
      <c r="N19" s="9">
        <v>70.599999999999994</v>
      </c>
    </row>
    <row r="20" spans="1:14" x14ac:dyDescent="0.25">
      <c r="A20">
        <v>18</v>
      </c>
      <c r="B20" t="s">
        <v>108</v>
      </c>
      <c r="C20" t="s">
        <v>31</v>
      </c>
      <c r="D20" t="s">
        <v>109</v>
      </c>
      <c r="E20" t="s">
        <v>110</v>
      </c>
      <c r="F20" t="s">
        <v>111</v>
      </c>
      <c r="G20" t="s">
        <v>112</v>
      </c>
      <c r="H20" s="10" t="str">
        <f t="shared" si="0"/>
        <v>104.4 B</v>
      </c>
      <c r="I20" s="10" t="str">
        <f t="shared" si="1"/>
        <v xml:space="preserve">104.4 </v>
      </c>
      <c r="J20">
        <f t="shared" si="2"/>
        <v>104.4</v>
      </c>
      <c r="M20" s="11" t="s">
        <v>67</v>
      </c>
      <c r="N20" s="9">
        <v>135.4</v>
      </c>
    </row>
    <row r="21" spans="1:14" x14ac:dyDescent="0.25">
      <c r="A21">
        <v>19</v>
      </c>
      <c r="B21" t="s">
        <v>113</v>
      </c>
      <c r="C21" t="s">
        <v>31</v>
      </c>
      <c r="D21" t="s">
        <v>114</v>
      </c>
      <c r="E21" t="s">
        <v>115</v>
      </c>
      <c r="F21" t="s">
        <v>116</v>
      </c>
      <c r="G21" t="s">
        <v>117</v>
      </c>
      <c r="H21" s="10" t="str">
        <f t="shared" si="0"/>
        <v>524 B</v>
      </c>
      <c r="I21" s="10" t="str">
        <f t="shared" si="1"/>
        <v xml:space="preserve">524 </v>
      </c>
      <c r="J21">
        <f t="shared" si="2"/>
        <v>524</v>
      </c>
      <c r="M21" s="11" t="s">
        <v>244</v>
      </c>
      <c r="N21" s="9">
        <v>66.599999999999994</v>
      </c>
    </row>
    <row r="22" spans="1:14" x14ac:dyDescent="0.25">
      <c r="A22">
        <v>20</v>
      </c>
      <c r="B22" t="s">
        <v>118</v>
      </c>
      <c r="C22" t="s">
        <v>31</v>
      </c>
      <c r="D22" t="s">
        <v>119</v>
      </c>
      <c r="E22" t="s">
        <v>101</v>
      </c>
      <c r="F22" t="s">
        <v>120</v>
      </c>
      <c r="G22" t="s">
        <v>121</v>
      </c>
      <c r="H22" s="10" t="str">
        <f t="shared" si="0"/>
        <v>131.4 B</v>
      </c>
      <c r="I22" s="10" t="str">
        <f t="shared" si="1"/>
        <v xml:space="preserve">131.4 </v>
      </c>
      <c r="J22">
        <f t="shared" si="2"/>
        <v>131.4</v>
      </c>
      <c r="M22" s="11" t="s">
        <v>25</v>
      </c>
      <c r="N22" s="9">
        <v>162.1</v>
      </c>
    </row>
    <row r="23" spans="1:14" x14ac:dyDescent="0.25">
      <c r="A23">
        <v>21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s="10" t="str">
        <f t="shared" si="0"/>
        <v>311.6 B</v>
      </c>
      <c r="I23" s="10" t="str">
        <f t="shared" si="1"/>
        <v xml:space="preserve">311.6 </v>
      </c>
      <c r="J23">
        <f t="shared" si="2"/>
        <v>311.60000000000002</v>
      </c>
      <c r="M23" s="11" t="s">
        <v>205</v>
      </c>
      <c r="N23" s="9">
        <v>103.7</v>
      </c>
    </row>
    <row r="24" spans="1:14" x14ac:dyDescent="0.25">
      <c r="A24">
        <v>22</v>
      </c>
      <c r="B24" t="s">
        <v>128</v>
      </c>
      <c r="C24" t="s">
        <v>31</v>
      </c>
      <c r="D24" t="s">
        <v>129</v>
      </c>
      <c r="E24" t="s">
        <v>130</v>
      </c>
      <c r="F24" t="s">
        <v>131</v>
      </c>
      <c r="G24" t="s">
        <v>132</v>
      </c>
      <c r="H24" s="10" t="str">
        <f t="shared" si="0"/>
        <v>296.3 B</v>
      </c>
      <c r="I24" s="10" t="str">
        <f t="shared" si="1"/>
        <v xml:space="preserve">296.3 </v>
      </c>
      <c r="J24">
        <f t="shared" si="2"/>
        <v>296.3</v>
      </c>
      <c r="M24" s="11" t="s">
        <v>149</v>
      </c>
      <c r="N24" s="9">
        <v>58.4</v>
      </c>
    </row>
    <row r="25" spans="1:14" x14ac:dyDescent="0.25">
      <c r="A25">
        <v>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H25" s="10" t="str">
        <f t="shared" si="0"/>
        <v>275.2 B</v>
      </c>
      <c r="I25" s="10" t="str">
        <f t="shared" si="1"/>
        <v xml:space="preserve">275.2 </v>
      </c>
      <c r="J25">
        <f t="shared" si="2"/>
        <v>275.2</v>
      </c>
      <c r="M25" s="11" t="s">
        <v>460</v>
      </c>
      <c r="N25" s="9">
        <v>48.5</v>
      </c>
    </row>
    <row r="26" spans="1:14" x14ac:dyDescent="0.25">
      <c r="A26">
        <v>24</v>
      </c>
      <c r="B26" t="s">
        <v>139</v>
      </c>
      <c r="C26" t="s">
        <v>31</v>
      </c>
      <c r="D26" t="s">
        <v>140</v>
      </c>
      <c r="E26" t="s">
        <v>141</v>
      </c>
      <c r="F26" t="s">
        <v>142</v>
      </c>
      <c r="G26" t="s">
        <v>143</v>
      </c>
      <c r="H26" s="10" t="str">
        <f t="shared" si="0"/>
        <v>246.3 B</v>
      </c>
      <c r="I26" s="10" t="str">
        <f t="shared" si="1"/>
        <v xml:space="preserve">246.3 </v>
      </c>
      <c r="J26">
        <f t="shared" si="2"/>
        <v>246.3</v>
      </c>
      <c r="M26" s="11" t="s">
        <v>410</v>
      </c>
      <c r="N26" s="9">
        <v>203</v>
      </c>
    </row>
    <row r="27" spans="1:14" x14ac:dyDescent="0.25">
      <c r="A27">
        <v>25</v>
      </c>
      <c r="B27" t="s">
        <v>144</v>
      </c>
      <c r="C27" t="s">
        <v>134</v>
      </c>
      <c r="D27" t="s">
        <v>145</v>
      </c>
      <c r="E27" t="s">
        <v>146</v>
      </c>
      <c r="F27" t="s">
        <v>147</v>
      </c>
      <c r="G27" t="s">
        <v>148</v>
      </c>
      <c r="H27" s="10" t="str">
        <f t="shared" si="0"/>
        <v>122.4 B</v>
      </c>
      <c r="I27" s="10" t="str">
        <f t="shared" si="1"/>
        <v xml:space="preserve">122.4 </v>
      </c>
      <c r="J27">
        <f t="shared" si="2"/>
        <v>122.4</v>
      </c>
      <c r="M27" s="11" t="s">
        <v>506</v>
      </c>
      <c r="N27" s="9">
        <v>53.5</v>
      </c>
    </row>
    <row r="28" spans="1:14" x14ac:dyDescent="0.25">
      <c r="A28">
        <v>26</v>
      </c>
      <c r="B28" t="s">
        <v>149</v>
      </c>
      <c r="C28" t="s">
        <v>20</v>
      </c>
      <c r="D28" t="s">
        <v>150</v>
      </c>
      <c r="E28" t="s">
        <v>151</v>
      </c>
      <c r="F28" t="s">
        <v>152</v>
      </c>
      <c r="G28" t="s">
        <v>153</v>
      </c>
      <c r="H28" s="10" t="str">
        <f t="shared" si="0"/>
        <v>58.4 B</v>
      </c>
      <c r="I28" s="10" t="str">
        <f t="shared" si="1"/>
        <v xml:space="preserve">58.4 </v>
      </c>
      <c r="J28">
        <f t="shared" si="2"/>
        <v>58.4</v>
      </c>
      <c r="M28" s="11" t="s">
        <v>19</v>
      </c>
      <c r="N28" s="9">
        <v>177.2</v>
      </c>
    </row>
    <row r="29" spans="1:14" x14ac:dyDescent="0.25">
      <c r="A29">
        <v>27</v>
      </c>
      <c r="B29" t="s">
        <v>154</v>
      </c>
      <c r="C29" t="s">
        <v>31</v>
      </c>
      <c r="D29" t="s">
        <v>155</v>
      </c>
      <c r="E29" t="s">
        <v>156</v>
      </c>
      <c r="F29" t="s">
        <v>157</v>
      </c>
      <c r="G29" t="s">
        <v>158</v>
      </c>
      <c r="H29" s="10" t="str">
        <f t="shared" si="0"/>
        <v>108.7 B</v>
      </c>
      <c r="I29" s="10" t="str">
        <f t="shared" si="1"/>
        <v xml:space="preserve">108.7 </v>
      </c>
      <c r="J29">
        <f t="shared" si="2"/>
        <v>108.7</v>
      </c>
      <c r="M29" s="11" t="s">
        <v>305</v>
      </c>
      <c r="N29" s="9">
        <v>50.2</v>
      </c>
    </row>
    <row r="30" spans="1:14" x14ac:dyDescent="0.25">
      <c r="A30">
        <v>28</v>
      </c>
      <c r="B30" t="s">
        <v>159</v>
      </c>
      <c r="C30" t="s">
        <v>160</v>
      </c>
      <c r="D30" t="s">
        <v>161</v>
      </c>
      <c r="E30" t="s">
        <v>162</v>
      </c>
      <c r="F30" t="s">
        <v>163</v>
      </c>
      <c r="G30" t="s">
        <v>164</v>
      </c>
      <c r="H30" s="10" t="str">
        <f t="shared" si="0"/>
        <v>108.1 B</v>
      </c>
      <c r="I30" s="10" t="str">
        <f t="shared" si="1"/>
        <v xml:space="preserve">108.1 </v>
      </c>
      <c r="J30">
        <f t="shared" si="2"/>
        <v>108.1</v>
      </c>
      <c r="M30" s="11" t="s">
        <v>185</v>
      </c>
      <c r="N30" s="9">
        <v>364.1</v>
      </c>
    </row>
    <row r="31" spans="1:14" x14ac:dyDescent="0.25">
      <c r="A31">
        <v>29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s="10" t="str">
        <f t="shared" si="0"/>
        <v>176.2 B</v>
      </c>
      <c r="I31" s="10" t="str">
        <f t="shared" si="1"/>
        <v xml:space="preserve">176.2 </v>
      </c>
      <c r="J31">
        <f t="shared" si="2"/>
        <v>176.2</v>
      </c>
      <c r="M31" s="11" t="s">
        <v>52</v>
      </c>
      <c r="N31" s="9">
        <v>155</v>
      </c>
    </row>
    <row r="32" spans="1:14" x14ac:dyDescent="0.25">
      <c r="A32">
        <v>30</v>
      </c>
      <c r="B32" t="s">
        <v>171</v>
      </c>
      <c r="C32" t="s">
        <v>20</v>
      </c>
      <c r="D32" t="s">
        <v>172</v>
      </c>
      <c r="E32" t="s">
        <v>173</v>
      </c>
      <c r="F32" t="s">
        <v>174</v>
      </c>
      <c r="G32" t="s">
        <v>175</v>
      </c>
      <c r="H32" s="10" t="str">
        <f t="shared" si="0"/>
        <v>64.4 B</v>
      </c>
      <c r="I32" s="10" t="str">
        <f t="shared" si="1"/>
        <v xml:space="preserve">64.4 </v>
      </c>
      <c r="J32">
        <f t="shared" si="2"/>
        <v>64.400000000000006</v>
      </c>
      <c r="M32" s="11" t="s">
        <v>171</v>
      </c>
      <c r="N32" s="9">
        <v>64.400000000000006</v>
      </c>
    </row>
    <row r="33" spans="1:14" x14ac:dyDescent="0.25">
      <c r="A33">
        <v>31</v>
      </c>
      <c r="B33" t="s">
        <v>176</v>
      </c>
      <c r="C33" t="s">
        <v>20</v>
      </c>
      <c r="D33" t="s">
        <v>177</v>
      </c>
      <c r="E33" t="s">
        <v>178</v>
      </c>
      <c r="F33" t="s">
        <v>179</v>
      </c>
      <c r="G33" t="s">
        <v>75</v>
      </c>
      <c r="H33" s="10" t="str">
        <f t="shared" si="0"/>
        <v>70.6 B</v>
      </c>
      <c r="I33" s="10" t="str">
        <f t="shared" si="1"/>
        <v xml:space="preserve">70.6 </v>
      </c>
      <c r="J33">
        <f t="shared" si="2"/>
        <v>70.599999999999994</v>
      </c>
      <c r="M33" s="11" t="s">
        <v>345</v>
      </c>
      <c r="N33" s="9">
        <v>50</v>
      </c>
    </row>
    <row r="34" spans="1:14" x14ac:dyDescent="0.25">
      <c r="A34">
        <v>32</v>
      </c>
      <c r="B34" t="s">
        <v>180</v>
      </c>
      <c r="C34" t="s">
        <v>181</v>
      </c>
      <c r="D34" t="s">
        <v>182</v>
      </c>
      <c r="E34" t="s">
        <v>80</v>
      </c>
      <c r="F34" t="s">
        <v>183</v>
      </c>
      <c r="G34" t="s">
        <v>184</v>
      </c>
      <c r="H34" s="10" t="str">
        <f t="shared" si="0"/>
        <v>122.6 B</v>
      </c>
      <c r="I34" s="10" t="str">
        <f t="shared" si="1"/>
        <v xml:space="preserve">122.6 </v>
      </c>
      <c r="J34">
        <f t="shared" si="2"/>
        <v>122.6</v>
      </c>
      <c r="M34" s="11" t="s">
        <v>320</v>
      </c>
      <c r="N34" s="9">
        <v>369.2</v>
      </c>
    </row>
    <row r="35" spans="1:14" x14ac:dyDescent="0.25">
      <c r="A35">
        <v>32</v>
      </c>
      <c r="B35" t="s">
        <v>185</v>
      </c>
      <c r="C35" t="s">
        <v>20</v>
      </c>
      <c r="D35" t="s">
        <v>186</v>
      </c>
      <c r="E35" t="s">
        <v>187</v>
      </c>
      <c r="F35" t="s">
        <v>188</v>
      </c>
      <c r="G35" t="s">
        <v>189</v>
      </c>
      <c r="H35" s="10" t="str">
        <f t="shared" si="0"/>
        <v>364.1 B</v>
      </c>
      <c r="I35" s="10" t="str">
        <f t="shared" si="1"/>
        <v xml:space="preserve">364.1 </v>
      </c>
      <c r="J35">
        <f t="shared" si="2"/>
        <v>364.1</v>
      </c>
      <c r="M35" s="11" t="s">
        <v>269</v>
      </c>
      <c r="N35" s="9">
        <v>54.6</v>
      </c>
    </row>
    <row r="36" spans="1:14" x14ac:dyDescent="0.25">
      <c r="A36">
        <v>34</v>
      </c>
      <c r="B36" t="s">
        <v>190</v>
      </c>
      <c r="C36" t="s">
        <v>31</v>
      </c>
      <c r="D36" t="s">
        <v>191</v>
      </c>
      <c r="E36" t="s">
        <v>192</v>
      </c>
      <c r="F36" t="s">
        <v>53</v>
      </c>
      <c r="G36" t="s">
        <v>193</v>
      </c>
      <c r="H36" s="10" t="str">
        <f t="shared" si="0"/>
        <v>82.8 B</v>
      </c>
      <c r="I36" s="10" t="str">
        <f t="shared" si="1"/>
        <v xml:space="preserve">82.8 </v>
      </c>
      <c r="J36">
        <f t="shared" si="2"/>
        <v>82.8</v>
      </c>
      <c r="M36" s="8" t="s">
        <v>166</v>
      </c>
      <c r="N36" s="9">
        <v>514.29999999999995</v>
      </c>
    </row>
    <row r="37" spans="1:14" x14ac:dyDescent="0.25">
      <c r="A37">
        <v>35</v>
      </c>
      <c r="B37" t="s">
        <v>194</v>
      </c>
      <c r="C37" t="s">
        <v>195</v>
      </c>
      <c r="D37" t="s">
        <v>196</v>
      </c>
      <c r="E37" t="s">
        <v>197</v>
      </c>
      <c r="F37" t="s">
        <v>198</v>
      </c>
      <c r="G37" t="s">
        <v>199</v>
      </c>
      <c r="H37" s="10" t="str">
        <f t="shared" si="0"/>
        <v>50.9 B</v>
      </c>
      <c r="I37" s="10" t="str">
        <f t="shared" si="1"/>
        <v xml:space="preserve">50.9 </v>
      </c>
      <c r="J37">
        <f t="shared" si="2"/>
        <v>50.9</v>
      </c>
      <c r="M37" s="11" t="s">
        <v>340</v>
      </c>
      <c r="N37" s="9">
        <v>150</v>
      </c>
    </row>
    <row r="38" spans="1:14" x14ac:dyDescent="0.25">
      <c r="A38">
        <v>36</v>
      </c>
      <c r="B38" t="s">
        <v>200</v>
      </c>
      <c r="C38" t="s">
        <v>31</v>
      </c>
      <c r="D38" t="s">
        <v>201</v>
      </c>
      <c r="E38" t="s">
        <v>202</v>
      </c>
      <c r="F38" t="s">
        <v>203</v>
      </c>
      <c r="G38" t="s">
        <v>204</v>
      </c>
      <c r="H38" s="10" t="str">
        <f t="shared" si="0"/>
        <v>74.8 B</v>
      </c>
      <c r="I38" s="10" t="str">
        <f t="shared" si="1"/>
        <v xml:space="preserve">74.8 </v>
      </c>
      <c r="J38">
        <f t="shared" si="2"/>
        <v>74.8</v>
      </c>
      <c r="M38" s="11" t="s">
        <v>228</v>
      </c>
      <c r="N38" s="9">
        <v>128</v>
      </c>
    </row>
    <row r="39" spans="1:14" x14ac:dyDescent="0.25">
      <c r="A39">
        <v>37</v>
      </c>
      <c r="B39" t="s">
        <v>205</v>
      </c>
      <c r="C39" t="s">
        <v>20</v>
      </c>
      <c r="D39" t="s">
        <v>206</v>
      </c>
      <c r="E39" t="s">
        <v>207</v>
      </c>
      <c r="F39" t="s">
        <v>208</v>
      </c>
      <c r="G39" t="s">
        <v>209</v>
      </c>
      <c r="H39" s="10" t="str">
        <f t="shared" si="0"/>
        <v>103.7 B</v>
      </c>
      <c r="I39" s="10" t="str">
        <f t="shared" si="1"/>
        <v xml:space="preserve">103.7 </v>
      </c>
      <c r="J39">
        <f t="shared" si="2"/>
        <v>103.7</v>
      </c>
      <c r="M39" s="11" t="s">
        <v>383</v>
      </c>
      <c r="N39" s="9">
        <v>60.1</v>
      </c>
    </row>
    <row r="40" spans="1:14" x14ac:dyDescent="0.25">
      <c r="A40">
        <v>38</v>
      </c>
      <c r="B40" t="s">
        <v>210</v>
      </c>
      <c r="C40" t="s">
        <v>31</v>
      </c>
      <c r="D40" t="s">
        <v>211</v>
      </c>
      <c r="E40" t="s">
        <v>80</v>
      </c>
      <c r="F40" t="s">
        <v>212</v>
      </c>
      <c r="G40" t="s">
        <v>213</v>
      </c>
      <c r="H40" s="10" t="str">
        <f t="shared" si="0"/>
        <v>75.7 B</v>
      </c>
      <c r="I40" s="10" t="str">
        <f t="shared" si="1"/>
        <v xml:space="preserve">75.7 </v>
      </c>
      <c r="J40">
        <f t="shared" si="2"/>
        <v>75.7</v>
      </c>
      <c r="M40" s="11" t="s">
        <v>165</v>
      </c>
      <c r="N40" s="9">
        <v>176.2</v>
      </c>
    </row>
    <row r="41" spans="1:14" x14ac:dyDescent="0.25">
      <c r="A41">
        <v>39</v>
      </c>
      <c r="B41" t="s">
        <v>214</v>
      </c>
      <c r="C41" t="s">
        <v>31</v>
      </c>
      <c r="D41" t="s">
        <v>215</v>
      </c>
      <c r="E41" t="s">
        <v>216</v>
      </c>
      <c r="F41" t="s">
        <v>217</v>
      </c>
      <c r="G41" t="s">
        <v>218</v>
      </c>
      <c r="H41" s="10" t="str">
        <f t="shared" si="0"/>
        <v>73.4 B</v>
      </c>
      <c r="I41" s="10" t="str">
        <f t="shared" si="1"/>
        <v xml:space="preserve">73.4 </v>
      </c>
      <c r="J41">
        <f t="shared" si="2"/>
        <v>73.400000000000006</v>
      </c>
      <c r="M41" s="8" t="s">
        <v>134</v>
      </c>
      <c r="N41" s="9">
        <v>701.7</v>
      </c>
    </row>
    <row r="42" spans="1:14" x14ac:dyDescent="0.25">
      <c r="A42">
        <v>40</v>
      </c>
      <c r="B42" t="s">
        <v>219</v>
      </c>
      <c r="C42" t="s">
        <v>31</v>
      </c>
      <c r="D42" t="s">
        <v>220</v>
      </c>
      <c r="E42" t="s">
        <v>187</v>
      </c>
      <c r="F42" t="s">
        <v>221</v>
      </c>
      <c r="G42" t="s">
        <v>222</v>
      </c>
      <c r="H42" s="10" t="str">
        <f t="shared" si="0"/>
        <v>256.8 B</v>
      </c>
      <c r="I42" s="10" t="str">
        <f t="shared" si="1"/>
        <v xml:space="preserve">256.8 </v>
      </c>
      <c r="J42">
        <f t="shared" si="2"/>
        <v>256.8</v>
      </c>
      <c r="M42" s="11" t="s">
        <v>144</v>
      </c>
      <c r="N42" s="9">
        <v>122.4</v>
      </c>
    </row>
    <row r="43" spans="1:14" x14ac:dyDescent="0.25">
      <c r="A43">
        <v>41</v>
      </c>
      <c r="B43" t="s">
        <v>223</v>
      </c>
      <c r="C43" t="s">
        <v>224</v>
      </c>
      <c r="D43" t="s">
        <v>170</v>
      </c>
      <c r="E43" t="s">
        <v>225</v>
      </c>
      <c r="F43" t="s">
        <v>226</v>
      </c>
      <c r="G43" t="s">
        <v>227</v>
      </c>
      <c r="H43" s="10" t="str">
        <f t="shared" si="0"/>
        <v>93.1 B</v>
      </c>
      <c r="I43" s="10" t="str">
        <f t="shared" si="1"/>
        <v xml:space="preserve">93.1 </v>
      </c>
      <c r="J43">
        <f t="shared" si="2"/>
        <v>93.1</v>
      </c>
      <c r="M43" s="11" t="s">
        <v>392</v>
      </c>
      <c r="N43" s="9">
        <v>116.6</v>
      </c>
    </row>
    <row r="44" spans="1:14" x14ac:dyDescent="0.25">
      <c r="A44">
        <v>42</v>
      </c>
      <c r="B44" t="s">
        <v>228</v>
      </c>
      <c r="C44" t="s">
        <v>166</v>
      </c>
      <c r="D44" t="s">
        <v>229</v>
      </c>
      <c r="E44" t="s">
        <v>230</v>
      </c>
      <c r="F44" t="s">
        <v>231</v>
      </c>
      <c r="G44" t="s">
        <v>232</v>
      </c>
      <c r="H44" s="10" t="str">
        <f t="shared" si="0"/>
        <v>128 B</v>
      </c>
      <c r="I44" s="10" t="str">
        <f t="shared" si="1"/>
        <v xml:space="preserve">128 </v>
      </c>
      <c r="J44">
        <f t="shared" si="2"/>
        <v>128</v>
      </c>
      <c r="M44" s="11" t="s">
        <v>362</v>
      </c>
      <c r="N44" s="9">
        <v>90.1</v>
      </c>
    </row>
    <row r="45" spans="1:14" x14ac:dyDescent="0.25">
      <c r="A45">
        <v>43</v>
      </c>
      <c r="B45" t="s">
        <v>233</v>
      </c>
      <c r="C45" t="s">
        <v>78</v>
      </c>
      <c r="D45" t="s">
        <v>234</v>
      </c>
      <c r="E45" t="s">
        <v>235</v>
      </c>
      <c r="F45" t="s">
        <v>236</v>
      </c>
      <c r="G45" t="s">
        <v>237</v>
      </c>
      <c r="H45" s="10" t="str">
        <f t="shared" si="0"/>
        <v>109.6 B</v>
      </c>
      <c r="I45" s="10" t="str">
        <f t="shared" si="1"/>
        <v xml:space="preserve">109.6 </v>
      </c>
      <c r="J45">
        <f t="shared" si="2"/>
        <v>109.6</v>
      </c>
      <c r="M45" s="11" t="s">
        <v>330</v>
      </c>
      <c r="N45" s="9">
        <v>97.4</v>
      </c>
    </row>
    <row r="46" spans="1:14" x14ac:dyDescent="0.25">
      <c r="A46">
        <v>44</v>
      </c>
      <c r="B46" t="s">
        <v>238</v>
      </c>
      <c r="C46" t="s">
        <v>239</v>
      </c>
      <c r="D46" t="s">
        <v>240</v>
      </c>
      <c r="E46" t="s">
        <v>241</v>
      </c>
      <c r="F46" t="s">
        <v>242</v>
      </c>
      <c r="G46" t="s">
        <v>243</v>
      </c>
      <c r="H46" s="10" t="str">
        <f t="shared" si="0"/>
        <v>67.2 B</v>
      </c>
      <c r="I46" s="10" t="str">
        <f t="shared" si="1"/>
        <v xml:space="preserve">67.2 </v>
      </c>
      <c r="J46">
        <f t="shared" si="2"/>
        <v>67.2</v>
      </c>
      <c r="M46" s="11" t="s">
        <v>133</v>
      </c>
      <c r="N46" s="9">
        <v>275.2</v>
      </c>
    </row>
    <row r="47" spans="1:14" x14ac:dyDescent="0.25">
      <c r="A47">
        <v>45</v>
      </c>
      <c r="B47" t="s">
        <v>244</v>
      </c>
      <c r="C47" t="s">
        <v>20</v>
      </c>
      <c r="D47" t="s">
        <v>245</v>
      </c>
      <c r="E47" t="s">
        <v>246</v>
      </c>
      <c r="F47" t="s">
        <v>247</v>
      </c>
      <c r="G47" t="s">
        <v>248</v>
      </c>
      <c r="H47" s="10" t="str">
        <f t="shared" si="0"/>
        <v>66.6 B</v>
      </c>
      <c r="I47" s="10" t="str">
        <f t="shared" si="1"/>
        <v xml:space="preserve">66.6 </v>
      </c>
      <c r="J47">
        <f t="shared" si="2"/>
        <v>66.599999999999994</v>
      </c>
      <c r="M47" s="8" t="s">
        <v>160</v>
      </c>
      <c r="N47" s="9">
        <v>221.3</v>
      </c>
    </row>
    <row r="48" spans="1:14" x14ac:dyDescent="0.25">
      <c r="A48">
        <v>46</v>
      </c>
      <c r="B48" t="s">
        <v>249</v>
      </c>
      <c r="C48" t="s">
        <v>195</v>
      </c>
      <c r="D48" t="s">
        <v>250</v>
      </c>
      <c r="E48" t="s">
        <v>251</v>
      </c>
      <c r="F48" t="s">
        <v>252</v>
      </c>
      <c r="G48" t="s">
        <v>253</v>
      </c>
      <c r="H48" s="10" t="str">
        <f t="shared" si="0"/>
        <v>44.8 B</v>
      </c>
      <c r="I48" s="10" t="str">
        <f t="shared" si="1"/>
        <v xml:space="preserve">44.8 </v>
      </c>
      <c r="J48">
        <f t="shared" si="2"/>
        <v>44.8</v>
      </c>
      <c r="M48" s="11" t="s">
        <v>350</v>
      </c>
      <c r="N48" s="9">
        <v>40.9</v>
      </c>
    </row>
    <row r="49" spans="1:14" x14ac:dyDescent="0.25">
      <c r="A49">
        <v>47</v>
      </c>
      <c r="B49" t="s">
        <v>254</v>
      </c>
      <c r="C49" t="s">
        <v>31</v>
      </c>
      <c r="D49" t="s">
        <v>255</v>
      </c>
      <c r="E49" t="s">
        <v>256</v>
      </c>
      <c r="F49" t="s">
        <v>257</v>
      </c>
      <c r="G49" t="s">
        <v>258</v>
      </c>
      <c r="H49" s="10" t="str">
        <f t="shared" si="0"/>
        <v>53.9 B</v>
      </c>
      <c r="I49" s="10" t="str">
        <f t="shared" si="1"/>
        <v xml:space="preserve">53.9 </v>
      </c>
      <c r="J49">
        <f t="shared" si="2"/>
        <v>53.9</v>
      </c>
      <c r="M49" s="11" t="s">
        <v>159</v>
      </c>
      <c r="N49" s="9">
        <v>108.1</v>
      </c>
    </row>
    <row r="50" spans="1:14" x14ac:dyDescent="0.25">
      <c r="A50">
        <v>48</v>
      </c>
      <c r="B50" t="s">
        <v>259</v>
      </c>
      <c r="C50" t="s">
        <v>31</v>
      </c>
      <c r="D50" t="s">
        <v>260</v>
      </c>
      <c r="E50" t="s">
        <v>261</v>
      </c>
      <c r="F50" t="s">
        <v>262</v>
      </c>
      <c r="G50" t="s">
        <v>263</v>
      </c>
      <c r="H50" s="10" t="str">
        <f t="shared" si="0"/>
        <v>53 B</v>
      </c>
      <c r="I50" s="10" t="str">
        <f t="shared" si="1"/>
        <v xml:space="preserve">53 </v>
      </c>
      <c r="J50">
        <f t="shared" si="2"/>
        <v>53</v>
      </c>
      <c r="M50" s="11" t="s">
        <v>401</v>
      </c>
      <c r="N50" s="9">
        <v>72.3</v>
      </c>
    </row>
    <row r="51" spans="1:14" x14ac:dyDescent="0.25">
      <c r="A51">
        <v>49</v>
      </c>
      <c r="B51" t="s">
        <v>264</v>
      </c>
      <c r="C51" t="s">
        <v>31</v>
      </c>
      <c r="D51" t="s">
        <v>265</v>
      </c>
      <c r="E51" t="s">
        <v>266</v>
      </c>
      <c r="F51" t="s">
        <v>267</v>
      </c>
      <c r="G51" t="s">
        <v>268</v>
      </c>
      <c r="H51" s="10" t="str">
        <f t="shared" si="0"/>
        <v>50.7 B</v>
      </c>
      <c r="I51" s="10" t="str">
        <f t="shared" si="1"/>
        <v xml:space="preserve">50.7 </v>
      </c>
      <c r="J51">
        <f t="shared" si="2"/>
        <v>50.7</v>
      </c>
      <c r="M51" s="8" t="s">
        <v>311</v>
      </c>
      <c r="N51" s="9">
        <v>84.8</v>
      </c>
    </row>
    <row r="52" spans="1:14" x14ac:dyDescent="0.25">
      <c r="A52">
        <v>50</v>
      </c>
      <c r="B52" t="s">
        <v>269</v>
      </c>
      <c r="C52" t="s">
        <v>20</v>
      </c>
      <c r="D52" t="s">
        <v>270</v>
      </c>
      <c r="E52" t="s">
        <v>271</v>
      </c>
      <c r="F52" t="s">
        <v>272</v>
      </c>
      <c r="G52" t="s">
        <v>273</v>
      </c>
      <c r="H52" s="10" t="str">
        <f t="shared" si="0"/>
        <v>54.6 B</v>
      </c>
      <c r="I52" s="10" t="str">
        <f t="shared" si="1"/>
        <v xml:space="preserve">54.6 </v>
      </c>
      <c r="J52">
        <f t="shared" si="2"/>
        <v>54.6</v>
      </c>
      <c r="M52" s="11" t="s">
        <v>310</v>
      </c>
      <c r="N52" s="9">
        <v>84.8</v>
      </c>
    </row>
    <row r="53" spans="1:14" x14ac:dyDescent="0.25">
      <c r="A53">
        <v>51</v>
      </c>
      <c r="B53" t="s">
        <v>274</v>
      </c>
      <c r="C53" t="s">
        <v>31</v>
      </c>
      <c r="D53" t="s">
        <v>275</v>
      </c>
      <c r="E53" t="s">
        <v>173</v>
      </c>
      <c r="F53" t="s">
        <v>276</v>
      </c>
      <c r="G53" t="s">
        <v>277</v>
      </c>
      <c r="H53" s="10" t="str">
        <f t="shared" si="0"/>
        <v>76.5 B</v>
      </c>
      <c r="I53" s="10" t="str">
        <f t="shared" si="1"/>
        <v xml:space="preserve">76.5 </v>
      </c>
      <c r="J53">
        <f t="shared" si="2"/>
        <v>76.5</v>
      </c>
      <c r="M53" s="8" t="s">
        <v>493</v>
      </c>
      <c r="N53" s="9">
        <v>86.6</v>
      </c>
    </row>
    <row r="54" spans="1:14" x14ac:dyDescent="0.25">
      <c r="A54">
        <v>52</v>
      </c>
      <c r="B54" t="s">
        <v>278</v>
      </c>
      <c r="C54" t="s">
        <v>78</v>
      </c>
      <c r="D54" t="s">
        <v>279</v>
      </c>
      <c r="E54" t="s">
        <v>280</v>
      </c>
      <c r="F54" t="s">
        <v>281</v>
      </c>
      <c r="G54" t="s">
        <v>282</v>
      </c>
      <c r="H54" s="10" t="str">
        <f t="shared" si="0"/>
        <v>60.1 B</v>
      </c>
      <c r="I54" s="10" t="str">
        <f t="shared" si="1"/>
        <v xml:space="preserve">60.1 </v>
      </c>
      <c r="J54">
        <f t="shared" si="2"/>
        <v>60.1</v>
      </c>
      <c r="M54" s="11" t="s">
        <v>492</v>
      </c>
      <c r="N54" s="9">
        <v>86.6</v>
      </c>
    </row>
    <row r="55" spans="1:14" x14ac:dyDescent="0.25">
      <c r="A55">
        <v>53</v>
      </c>
      <c r="B55" t="s">
        <v>283</v>
      </c>
      <c r="C55" t="s">
        <v>31</v>
      </c>
      <c r="D55" t="s">
        <v>284</v>
      </c>
      <c r="E55" t="s">
        <v>285</v>
      </c>
      <c r="F55" t="s">
        <v>286</v>
      </c>
      <c r="G55" t="s">
        <v>287</v>
      </c>
      <c r="H55" s="10" t="str">
        <f t="shared" si="0"/>
        <v>99.9 B</v>
      </c>
      <c r="I55" s="10" t="str">
        <f t="shared" si="1"/>
        <v xml:space="preserve">99.9 </v>
      </c>
      <c r="J55">
        <f t="shared" si="2"/>
        <v>99.9</v>
      </c>
      <c r="M55" s="8" t="s">
        <v>78</v>
      </c>
      <c r="N55" s="9">
        <v>919.9</v>
      </c>
    </row>
    <row r="56" spans="1:14" x14ac:dyDescent="0.25">
      <c r="A56">
        <v>53</v>
      </c>
      <c r="B56" t="s">
        <v>288</v>
      </c>
      <c r="C56" t="s">
        <v>181</v>
      </c>
      <c r="D56" t="s">
        <v>289</v>
      </c>
      <c r="E56" t="s">
        <v>290</v>
      </c>
      <c r="F56" t="s">
        <v>291</v>
      </c>
      <c r="G56" t="s">
        <v>292</v>
      </c>
      <c r="H56" s="10" t="str">
        <f t="shared" si="0"/>
        <v>126.9 B</v>
      </c>
      <c r="I56" s="10" t="str">
        <f t="shared" si="1"/>
        <v xml:space="preserve">126.9 </v>
      </c>
      <c r="J56">
        <f t="shared" si="2"/>
        <v>126.9</v>
      </c>
      <c r="M56" s="11" t="s">
        <v>429</v>
      </c>
      <c r="N56" s="9">
        <v>142.4</v>
      </c>
    </row>
    <row r="57" spans="1:14" x14ac:dyDescent="0.25">
      <c r="A57">
        <v>55</v>
      </c>
      <c r="B57" t="s">
        <v>293</v>
      </c>
      <c r="C57" t="s">
        <v>294</v>
      </c>
      <c r="D57" t="s">
        <v>295</v>
      </c>
      <c r="E57" t="s">
        <v>296</v>
      </c>
      <c r="F57" t="s">
        <v>297</v>
      </c>
      <c r="G57" t="s">
        <v>298</v>
      </c>
      <c r="H57" s="10" t="str">
        <f t="shared" si="0"/>
        <v>89.2 B</v>
      </c>
      <c r="I57" s="10" t="str">
        <f t="shared" si="1"/>
        <v xml:space="preserve">89.2 </v>
      </c>
      <c r="J57">
        <f t="shared" si="2"/>
        <v>89.2</v>
      </c>
      <c r="M57" s="11" t="s">
        <v>378</v>
      </c>
      <c r="N57" s="9">
        <v>112.3</v>
      </c>
    </row>
    <row r="58" spans="1:14" x14ac:dyDescent="0.25">
      <c r="A58">
        <v>56</v>
      </c>
      <c r="B58" t="s">
        <v>299</v>
      </c>
      <c r="C58" t="s">
        <v>300</v>
      </c>
      <c r="D58" t="s">
        <v>301</v>
      </c>
      <c r="E58" t="s">
        <v>302</v>
      </c>
      <c r="F58" t="s">
        <v>303</v>
      </c>
      <c r="G58" t="s">
        <v>304</v>
      </c>
      <c r="H58" s="10" t="str">
        <f t="shared" si="0"/>
        <v>52.3 B</v>
      </c>
      <c r="I58" s="10" t="str">
        <f t="shared" si="1"/>
        <v xml:space="preserve">52.3 </v>
      </c>
      <c r="J58">
        <f t="shared" si="2"/>
        <v>52.3</v>
      </c>
      <c r="M58" s="11" t="s">
        <v>278</v>
      </c>
      <c r="N58" s="9">
        <v>60.1</v>
      </c>
    </row>
    <row r="59" spans="1:14" x14ac:dyDescent="0.25">
      <c r="A59">
        <v>57</v>
      </c>
      <c r="B59" t="s">
        <v>305</v>
      </c>
      <c r="C59" t="s">
        <v>20</v>
      </c>
      <c r="D59" t="s">
        <v>306</v>
      </c>
      <c r="E59" t="s">
        <v>307</v>
      </c>
      <c r="F59" t="s">
        <v>308</v>
      </c>
      <c r="G59" t="s">
        <v>309</v>
      </c>
      <c r="H59" s="10" t="str">
        <f t="shared" si="0"/>
        <v>50.2 B</v>
      </c>
      <c r="I59" s="10" t="str">
        <f t="shared" si="1"/>
        <v xml:space="preserve">50.2 </v>
      </c>
      <c r="J59">
        <f t="shared" si="2"/>
        <v>50.2</v>
      </c>
      <c r="M59" s="11" t="s">
        <v>233</v>
      </c>
      <c r="N59" s="9">
        <v>109.6</v>
      </c>
    </row>
    <row r="60" spans="1:14" x14ac:dyDescent="0.25">
      <c r="A60">
        <v>58</v>
      </c>
      <c r="B60" t="s">
        <v>310</v>
      </c>
      <c r="C60" t="s">
        <v>311</v>
      </c>
      <c r="D60" t="s">
        <v>312</v>
      </c>
      <c r="E60" t="s">
        <v>313</v>
      </c>
      <c r="F60" t="s">
        <v>45</v>
      </c>
      <c r="G60" t="s">
        <v>314</v>
      </c>
      <c r="H60" s="10" t="str">
        <f t="shared" si="0"/>
        <v>84.8 B</v>
      </c>
      <c r="I60" s="10" t="str">
        <f t="shared" si="1"/>
        <v xml:space="preserve">84.8 </v>
      </c>
      <c r="J60">
        <f t="shared" si="2"/>
        <v>84.8</v>
      </c>
      <c r="M60" s="11" t="s">
        <v>354</v>
      </c>
      <c r="N60" s="9">
        <v>87.4</v>
      </c>
    </row>
    <row r="61" spans="1:14" x14ac:dyDescent="0.25">
      <c r="A61">
        <v>58</v>
      </c>
      <c r="B61" t="s">
        <v>315</v>
      </c>
      <c r="C61" t="s">
        <v>78</v>
      </c>
      <c r="D61" t="s">
        <v>316</v>
      </c>
      <c r="E61" t="s">
        <v>317</v>
      </c>
      <c r="F61" t="s">
        <v>318</v>
      </c>
      <c r="G61" t="s">
        <v>319</v>
      </c>
      <c r="H61" s="10" t="str">
        <f t="shared" si="0"/>
        <v>79.2 B</v>
      </c>
      <c r="I61" s="10" t="str">
        <f t="shared" si="1"/>
        <v xml:space="preserve">79.2 </v>
      </c>
      <c r="J61">
        <f t="shared" si="2"/>
        <v>79.2</v>
      </c>
      <c r="M61" s="11" t="s">
        <v>315</v>
      </c>
      <c r="N61" s="9">
        <v>79.2</v>
      </c>
    </row>
    <row r="62" spans="1:14" x14ac:dyDescent="0.25">
      <c r="A62">
        <v>60</v>
      </c>
      <c r="B62" t="s">
        <v>320</v>
      </c>
      <c r="C62" t="s">
        <v>20</v>
      </c>
      <c r="D62" t="s">
        <v>321</v>
      </c>
      <c r="E62" t="s">
        <v>322</v>
      </c>
      <c r="F62" t="s">
        <v>323</v>
      </c>
      <c r="G62" t="s">
        <v>324</v>
      </c>
      <c r="H62" s="10" t="str">
        <f t="shared" si="0"/>
        <v>369.2 B</v>
      </c>
      <c r="I62" s="10" t="str">
        <f t="shared" si="1"/>
        <v xml:space="preserve">369.2 </v>
      </c>
      <c r="J62">
        <f t="shared" si="2"/>
        <v>369.2</v>
      </c>
      <c r="M62" s="11" t="s">
        <v>419</v>
      </c>
      <c r="N62" s="9">
        <v>48.4</v>
      </c>
    </row>
    <row r="63" spans="1:14" x14ac:dyDescent="0.25">
      <c r="A63">
        <v>61</v>
      </c>
      <c r="B63" t="s">
        <v>325</v>
      </c>
      <c r="C63" t="s">
        <v>31</v>
      </c>
      <c r="D63" t="s">
        <v>326</v>
      </c>
      <c r="E63" t="s">
        <v>327</v>
      </c>
      <c r="F63" t="s">
        <v>328</v>
      </c>
      <c r="G63" t="s">
        <v>329</v>
      </c>
      <c r="H63" s="10" t="str">
        <f t="shared" si="0"/>
        <v>140.1 B</v>
      </c>
      <c r="I63" s="10" t="str">
        <f t="shared" si="1"/>
        <v xml:space="preserve">140.1 </v>
      </c>
      <c r="J63">
        <f t="shared" si="2"/>
        <v>140.1</v>
      </c>
      <c r="M63" s="11" t="s">
        <v>77</v>
      </c>
      <c r="N63" s="9">
        <v>280.5</v>
      </c>
    </row>
    <row r="64" spans="1:14" x14ac:dyDescent="0.25">
      <c r="A64">
        <v>62</v>
      </c>
      <c r="B64" t="s">
        <v>330</v>
      </c>
      <c r="C64" t="s">
        <v>134</v>
      </c>
      <c r="D64" t="s">
        <v>331</v>
      </c>
      <c r="E64" t="s">
        <v>332</v>
      </c>
      <c r="F64" t="s">
        <v>333</v>
      </c>
      <c r="G64" t="s">
        <v>334</v>
      </c>
      <c r="H64" s="10" t="str">
        <f t="shared" si="0"/>
        <v>97.4 B</v>
      </c>
      <c r="I64" s="10" t="str">
        <f t="shared" si="1"/>
        <v xml:space="preserve">97.4 </v>
      </c>
      <c r="J64">
        <f t="shared" si="2"/>
        <v>97.4</v>
      </c>
      <c r="M64" s="8" t="s">
        <v>123</v>
      </c>
      <c r="N64" s="9">
        <v>311.60000000000002</v>
      </c>
    </row>
    <row r="65" spans="1:14" x14ac:dyDescent="0.25">
      <c r="A65">
        <v>63</v>
      </c>
      <c r="B65" t="s">
        <v>335</v>
      </c>
      <c r="C65" t="s">
        <v>31</v>
      </c>
      <c r="D65" t="s">
        <v>336</v>
      </c>
      <c r="E65" t="s">
        <v>337</v>
      </c>
      <c r="F65" t="s">
        <v>338</v>
      </c>
      <c r="G65" t="s">
        <v>339</v>
      </c>
      <c r="H65" s="10" t="str">
        <f t="shared" si="0"/>
        <v>154.5 B</v>
      </c>
      <c r="I65" s="10" t="str">
        <f t="shared" si="1"/>
        <v xml:space="preserve">154.5 </v>
      </c>
      <c r="J65">
        <f t="shared" si="2"/>
        <v>154.5</v>
      </c>
      <c r="M65" s="11" t="s">
        <v>122</v>
      </c>
      <c r="N65" s="9">
        <v>311.60000000000002</v>
      </c>
    </row>
    <row r="66" spans="1:14" x14ac:dyDescent="0.25">
      <c r="A66">
        <v>64</v>
      </c>
      <c r="B66" t="s">
        <v>340</v>
      </c>
      <c r="C66" t="s">
        <v>166</v>
      </c>
      <c r="D66" t="s">
        <v>341</v>
      </c>
      <c r="E66" t="s">
        <v>342</v>
      </c>
      <c r="F66" t="s">
        <v>343</v>
      </c>
      <c r="G66" t="s">
        <v>344</v>
      </c>
      <c r="H66" s="10" t="str">
        <f t="shared" si="0"/>
        <v>150 B</v>
      </c>
      <c r="I66" s="10" t="str">
        <f t="shared" si="1"/>
        <v xml:space="preserve">150 </v>
      </c>
      <c r="J66">
        <f t="shared" si="2"/>
        <v>150</v>
      </c>
      <c r="M66" s="8" t="s">
        <v>181</v>
      </c>
      <c r="N66" s="9">
        <v>365.79999999999995</v>
      </c>
    </row>
    <row r="67" spans="1:14" x14ac:dyDescent="0.25">
      <c r="A67">
        <v>65</v>
      </c>
      <c r="B67" t="s">
        <v>345</v>
      </c>
      <c r="C67" t="s">
        <v>20</v>
      </c>
      <c r="D67" t="s">
        <v>346</v>
      </c>
      <c r="E67" t="s">
        <v>347</v>
      </c>
      <c r="F67" t="s">
        <v>348</v>
      </c>
      <c r="G67" t="s">
        <v>349</v>
      </c>
      <c r="H67" s="10" t="str">
        <f t="shared" si="0"/>
        <v>50 B</v>
      </c>
      <c r="I67" s="10" t="str">
        <f t="shared" si="1"/>
        <v xml:space="preserve">50 </v>
      </c>
      <c r="J67">
        <f t="shared" si="2"/>
        <v>50</v>
      </c>
      <c r="M67" s="11" t="s">
        <v>180</v>
      </c>
      <c r="N67" s="9">
        <v>122.6</v>
      </c>
    </row>
    <row r="68" spans="1:14" x14ac:dyDescent="0.25">
      <c r="A68">
        <v>66</v>
      </c>
      <c r="B68" t="s">
        <v>350</v>
      </c>
      <c r="C68" t="s">
        <v>160</v>
      </c>
      <c r="D68" t="s">
        <v>351</v>
      </c>
      <c r="E68" t="s">
        <v>187</v>
      </c>
      <c r="F68" t="s">
        <v>352</v>
      </c>
      <c r="G68" t="s">
        <v>353</v>
      </c>
      <c r="H68" s="10" t="str">
        <f t="shared" ref="H68:H102" si="3">REPLACE(D68,1,1,"")</f>
        <v>40.9 B</v>
      </c>
      <c r="I68" s="10" t="str">
        <f t="shared" ref="I68:I102" si="4">REPLACE(H68,LEN(H68),2,"")</f>
        <v xml:space="preserve">40.9 </v>
      </c>
      <c r="J68">
        <f t="shared" ref="J68:J102" si="5">_xlfn.NUMBERVALUE(I68)</f>
        <v>40.9</v>
      </c>
      <c r="M68" s="11" t="s">
        <v>502</v>
      </c>
      <c r="N68" s="9">
        <v>116.3</v>
      </c>
    </row>
    <row r="69" spans="1:14" x14ac:dyDescent="0.25">
      <c r="A69">
        <v>66</v>
      </c>
      <c r="B69" t="s">
        <v>354</v>
      </c>
      <c r="C69" t="s">
        <v>78</v>
      </c>
      <c r="D69" t="s">
        <v>355</v>
      </c>
      <c r="E69" t="s">
        <v>327</v>
      </c>
      <c r="F69" t="s">
        <v>91</v>
      </c>
      <c r="G69" t="s">
        <v>356</v>
      </c>
      <c r="H69" s="10" t="str">
        <f t="shared" si="3"/>
        <v>87.4 B</v>
      </c>
      <c r="I69" s="10" t="str">
        <f t="shared" si="4"/>
        <v xml:space="preserve">87.4 </v>
      </c>
      <c r="J69">
        <f t="shared" si="5"/>
        <v>87.4</v>
      </c>
      <c r="M69" s="11" t="s">
        <v>288</v>
      </c>
      <c r="N69" s="9">
        <v>126.9</v>
      </c>
    </row>
    <row r="70" spans="1:14" x14ac:dyDescent="0.25">
      <c r="A70">
        <v>68</v>
      </c>
      <c r="B70" t="s">
        <v>357</v>
      </c>
      <c r="C70" t="s">
        <v>224</v>
      </c>
      <c r="D70" t="s">
        <v>358</v>
      </c>
      <c r="E70" t="s">
        <v>359</v>
      </c>
      <c r="F70" t="s">
        <v>360</v>
      </c>
      <c r="G70" t="s">
        <v>361</v>
      </c>
      <c r="H70" s="10" t="str">
        <f t="shared" si="3"/>
        <v>48.6 B</v>
      </c>
      <c r="I70" s="10" t="str">
        <f t="shared" si="4"/>
        <v xml:space="preserve">48.6 </v>
      </c>
      <c r="J70">
        <f t="shared" si="5"/>
        <v>48.6</v>
      </c>
      <c r="M70" s="8" t="s">
        <v>47</v>
      </c>
      <c r="N70" s="9">
        <v>329.8</v>
      </c>
    </row>
    <row r="71" spans="1:14" x14ac:dyDescent="0.25">
      <c r="A71">
        <v>69</v>
      </c>
      <c r="B71" t="s">
        <v>362</v>
      </c>
      <c r="C71" t="s">
        <v>134</v>
      </c>
      <c r="D71" t="s">
        <v>363</v>
      </c>
      <c r="E71" t="s">
        <v>364</v>
      </c>
      <c r="F71" t="s">
        <v>365</v>
      </c>
      <c r="G71" t="s">
        <v>366</v>
      </c>
      <c r="H71" s="10" t="str">
        <f t="shared" si="3"/>
        <v>90.1 B</v>
      </c>
      <c r="I71" s="10" t="str">
        <f t="shared" si="4"/>
        <v xml:space="preserve">90.1 </v>
      </c>
      <c r="J71">
        <f t="shared" si="5"/>
        <v>90.1</v>
      </c>
      <c r="M71" s="11" t="s">
        <v>46</v>
      </c>
      <c r="N71" s="9">
        <v>329.8</v>
      </c>
    </row>
    <row r="72" spans="1:14" x14ac:dyDescent="0.25">
      <c r="A72">
        <v>70</v>
      </c>
      <c r="B72" t="s">
        <v>367</v>
      </c>
      <c r="C72" t="s">
        <v>368</v>
      </c>
      <c r="D72" t="s">
        <v>369</v>
      </c>
      <c r="E72" t="s">
        <v>370</v>
      </c>
      <c r="F72" t="s">
        <v>371</v>
      </c>
      <c r="G72" t="s">
        <v>372</v>
      </c>
      <c r="H72" s="10" t="str">
        <f t="shared" si="3"/>
        <v>78.9 B</v>
      </c>
      <c r="I72" s="10" t="str">
        <f t="shared" si="4"/>
        <v xml:space="preserve">78.9 </v>
      </c>
      <c r="J72">
        <f t="shared" si="5"/>
        <v>78.900000000000006</v>
      </c>
      <c r="M72" s="8" t="s">
        <v>99</v>
      </c>
      <c r="N72" s="9">
        <v>197.6</v>
      </c>
    </row>
    <row r="73" spans="1:14" x14ac:dyDescent="0.25">
      <c r="A73">
        <v>71</v>
      </c>
      <c r="B73" t="s">
        <v>373</v>
      </c>
      <c r="C73" t="s">
        <v>31</v>
      </c>
      <c r="D73" t="s">
        <v>374</v>
      </c>
      <c r="E73" t="s">
        <v>375</v>
      </c>
      <c r="F73" t="s">
        <v>376</v>
      </c>
      <c r="G73" t="s">
        <v>377</v>
      </c>
      <c r="H73" s="10" t="str">
        <f t="shared" si="3"/>
        <v>70.3 B</v>
      </c>
      <c r="I73" s="10" t="str">
        <f t="shared" si="4"/>
        <v xml:space="preserve">70.3 </v>
      </c>
      <c r="J73">
        <f t="shared" si="5"/>
        <v>70.3</v>
      </c>
      <c r="M73" s="11" t="s">
        <v>98</v>
      </c>
      <c r="N73" s="9">
        <v>197.6</v>
      </c>
    </row>
    <row r="74" spans="1:14" x14ac:dyDescent="0.25">
      <c r="A74">
        <v>72</v>
      </c>
      <c r="B74" t="s">
        <v>378</v>
      </c>
      <c r="C74" t="s">
        <v>78</v>
      </c>
      <c r="D74" t="s">
        <v>379</v>
      </c>
      <c r="E74" t="s">
        <v>380</v>
      </c>
      <c r="F74" t="s">
        <v>381</v>
      </c>
      <c r="G74" t="s">
        <v>382</v>
      </c>
      <c r="H74" s="10" t="str">
        <f t="shared" si="3"/>
        <v>112.3 B</v>
      </c>
      <c r="I74" s="10" t="str">
        <f t="shared" si="4"/>
        <v xml:space="preserve">112.3 </v>
      </c>
      <c r="J74">
        <f t="shared" si="5"/>
        <v>112.3</v>
      </c>
      <c r="M74" s="8" t="s">
        <v>294</v>
      </c>
      <c r="N74" s="9">
        <v>89.2</v>
      </c>
    </row>
    <row r="75" spans="1:14" x14ac:dyDescent="0.25">
      <c r="A75">
        <v>73</v>
      </c>
      <c r="B75" t="s">
        <v>383</v>
      </c>
      <c r="C75" t="s">
        <v>166</v>
      </c>
      <c r="D75" t="s">
        <v>279</v>
      </c>
      <c r="E75" t="s">
        <v>384</v>
      </c>
      <c r="F75" t="s">
        <v>385</v>
      </c>
      <c r="G75" t="s">
        <v>386</v>
      </c>
      <c r="H75" s="10" t="str">
        <f t="shared" si="3"/>
        <v>60.1 B</v>
      </c>
      <c r="I75" s="10" t="str">
        <f t="shared" si="4"/>
        <v xml:space="preserve">60.1 </v>
      </c>
      <c r="J75">
        <f t="shared" si="5"/>
        <v>60.1</v>
      </c>
      <c r="M75" s="11" t="s">
        <v>293</v>
      </c>
      <c r="N75" s="9">
        <v>89.2</v>
      </c>
    </row>
    <row r="76" spans="1:14" x14ac:dyDescent="0.25">
      <c r="A76">
        <v>74</v>
      </c>
      <c r="B76" t="s">
        <v>387</v>
      </c>
      <c r="C76" t="s">
        <v>224</v>
      </c>
      <c r="D76" t="s">
        <v>388</v>
      </c>
      <c r="E76" t="s">
        <v>389</v>
      </c>
      <c r="F76" t="s">
        <v>390</v>
      </c>
      <c r="G76" t="s">
        <v>391</v>
      </c>
      <c r="H76" s="10" t="str">
        <f t="shared" si="3"/>
        <v>61.9 B</v>
      </c>
      <c r="I76" s="10" t="str">
        <f t="shared" si="4"/>
        <v xml:space="preserve">61.9 </v>
      </c>
      <c r="J76">
        <f t="shared" si="5"/>
        <v>61.9</v>
      </c>
      <c r="M76" s="8" t="s">
        <v>224</v>
      </c>
      <c r="N76" s="9">
        <v>275.39999999999998</v>
      </c>
    </row>
    <row r="77" spans="1:14" x14ac:dyDescent="0.25">
      <c r="A77">
        <v>75</v>
      </c>
      <c r="B77" t="s">
        <v>392</v>
      </c>
      <c r="C77" t="s">
        <v>134</v>
      </c>
      <c r="D77" t="s">
        <v>393</v>
      </c>
      <c r="E77" t="s">
        <v>394</v>
      </c>
      <c r="F77" t="s">
        <v>395</v>
      </c>
      <c r="G77" t="s">
        <v>27</v>
      </c>
      <c r="H77" s="10" t="str">
        <f t="shared" si="3"/>
        <v>116.6 B</v>
      </c>
      <c r="I77" s="10" t="str">
        <f t="shared" si="4"/>
        <v xml:space="preserve">116.6 </v>
      </c>
      <c r="J77">
        <f t="shared" si="5"/>
        <v>116.6</v>
      </c>
      <c r="M77" s="11" t="s">
        <v>223</v>
      </c>
      <c r="N77" s="9">
        <v>93.1</v>
      </c>
    </row>
    <row r="78" spans="1:14" x14ac:dyDescent="0.25">
      <c r="A78">
        <v>76</v>
      </c>
      <c r="B78" t="s">
        <v>396</v>
      </c>
      <c r="C78" t="s">
        <v>224</v>
      </c>
      <c r="D78" t="s">
        <v>397</v>
      </c>
      <c r="E78" t="s">
        <v>398</v>
      </c>
      <c r="F78" t="s">
        <v>399</v>
      </c>
      <c r="G78" t="s">
        <v>400</v>
      </c>
      <c r="H78" s="10" t="str">
        <f t="shared" si="3"/>
        <v>71.8 B</v>
      </c>
      <c r="I78" s="10" t="str">
        <f t="shared" si="4"/>
        <v xml:space="preserve">71.8 </v>
      </c>
      <c r="J78">
        <f t="shared" si="5"/>
        <v>71.8</v>
      </c>
      <c r="M78" s="11" t="s">
        <v>357</v>
      </c>
      <c r="N78" s="9">
        <v>48.6</v>
      </c>
    </row>
    <row r="79" spans="1:14" x14ac:dyDescent="0.25">
      <c r="A79">
        <v>77</v>
      </c>
      <c r="B79" t="s">
        <v>401</v>
      </c>
      <c r="C79" t="s">
        <v>160</v>
      </c>
      <c r="D79" t="s">
        <v>402</v>
      </c>
      <c r="E79" t="s">
        <v>403</v>
      </c>
      <c r="F79" t="s">
        <v>404</v>
      </c>
      <c r="G79" t="s">
        <v>405</v>
      </c>
      <c r="H79" s="10" t="str">
        <f t="shared" si="3"/>
        <v>72.3 B</v>
      </c>
      <c r="I79" s="10" t="str">
        <f t="shared" si="4"/>
        <v xml:space="preserve">72.3 </v>
      </c>
      <c r="J79">
        <f t="shared" si="5"/>
        <v>72.3</v>
      </c>
      <c r="M79" s="11" t="s">
        <v>387</v>
      </c>
      <c r="N79" s="9">
        <v>61.9</v>
      </c>
    </row>
    <row r="80" spans="1:14" x14ac:dyDescent="0.25">
      <c r="A80">
        <v>78</v>
      </c>
      <c r="B80" t="s">
        <v>406</v>
      </c>
      <c r="C80" t="s">
        <v>368</v>
      </c>
      <c r="D80" t="s">
        <v>407</v>
      </c>
      <c r="E80" t="s">
        <v>403</v>
      </c>
      <c r="F80" t="s">
        <v>408</v>
      </c>
      <c r="G80" t="s">
        <v>409</v>
      </c>
      <c r="H80" s="10" t="str">
        <f t="shared" si="3"/>
        <v>52 B</v>
      </c>
      <c r="I80" s="10" t="str">
        <f t="shared" si="4"/>
        <v xml:space="preserve">52 </v>
      </c>
      <c r="J80">
        <f t="shared" si="5"/>
        <v>52</v>
      </c>
      <c r="M80" s="11" t="s">
        <v>396</v>
      </c>
      <c r="N80" s="9">
        <v>71.8</v>
      </c>
    </row>
    <row r="81" spans="1:14" x14ac:dyDescent="0.25">
      <c r="A81">
        <v>79</v>
      </c>
      <c r="B81" t="s">
        <v>410</v>
      </c>
      <c r="C81" t="s">
        <v>20</v>
      </c>
      <c r="D81" t="s">
        <v>411</v>
      </c>
      <c r="E81" t="s">
        <v>412</v>
      </c>
      <c r="F81" t="s">
        <v>413</v>
      </c>
      <c r="G81" t="s">
        <v>414</v>
      </c>
      <c r="H81" s="10" t="str">
        <f t="shared" si="3"/>
        <v>203 B</v>
      </c>
      <c r="I81" s="10" t="str">
        <f t="shared" si="4"/>
        <v xml:space="preserve">203 </v>
      </c>
      <c r="J81">
        <f t="shared" si="5"/>
        <v>203</v>
      </c>
      <c r="M81" s="8" t="s">
        <v>239</v>
      </c>
      <c r="N81" s="9">
        <v>144.9</v>
      </c>
    </row>
    <row r="82" spans="1:14" x14ac:dyDescent="0.25">
      <c r="A82">
        <v>80</v>
      </c>
      <c r="B82" t="s">
        <v>415</v>
      </c>
      <c r="C82" t="s">
        <v>31</v>
      </c>
      <c r="D82" t="s">
        <v>416</v>
      </c>
      <c r="E82" t="s">
        <v>332</v>
      </c>
      <c r="F82" t="s">
        <v>417</v>
      </c>
      <c r="G82" t="s">
        <v>418</v>
      </c>
      <c r="H82" s="10" t="str">
        <f t="shared" si="3"/>
        <v>69 B</v>
      </c>
      <c r="I82" s="10" t="str">
        <f t="shared" si="4"/>
        <v xml:space="preserve">69 </v>
      </c>
      <c r="J82">
        <f t="shared" si="5"/>
        <v>69</v>
      </c>
      <c r="M82" s="11" t="s">
        <v>464</v>
      </c>
      <c r="N82" s="9">
        <v>33</v>
      </c>
    </row>
    <row r="83" spans="1:14" x14ac:dyDescent="0.25">
      <c r="A83">
        <v>80</v>
      </c>
      <c r="B83" t="s">
        <v>419</v>
      </c>
      <c r="C83" t="s">
        <v>78</v>
      </c>
      <c r="D83" t="s">
        <v>420</v>
      </c>
      <c r="E83" t="s">
        <v>421</v>
      </c>
      <c r="F83" t="s">
        <v>422</v>
      </c>
      <c r="G83" t="s">
        <v>423</v>
      </c>
      <c r="H83" s="10" t="str">
        <f t="shared" si="3"/>
        <v>48.4 B</v>
      </c>
      <c r="I83" s="10" t="str">
        <f t="shared" si="4"/>
        <v xml:space="preserve">48.4 </v>
      </c>
      <c r="J83">
        <f t="shared" si="5"/>
        <v>48.4</v>
      </c>
      <c r="M83" s="11" t="s">
        <v>498</v>
      </c>
      <c r="N83" s="9">
        <v>44.7</v>
      </c>
    </row>
    <row r="84" spans="1:14" x14ac:dyDescent="0.25">
      <c r="A84">
        <v>82</v>
      </c>
      <c r="B84" t="s">
        <v>424</v>
      </c>
      <c r="C84" t="s">
        <v>31</v>
      </c>
      <c r="D84" t="s">
        <v>425</v>
      </c>
      <c r="E84" t="s">
        <v>426</v>
      </c>
      <c r="F84" t="s">
        <v>427</v>
      </c>
      <c r="G84" t="s">
        <v>428</v>
      </c>
      <c r="H84" s="10" t="str">
        <f t="shared" si="3"/>
        <v>51.6 B</v>
      </c>
      <c r="I84" s="10" t="str">
        <f t="shared" si="4"/>
        <v xml:space="preserve">51.6 </v>
      </c>
      <c r="J84">
        <f t="shared" si="5"/>
        <v>51.6</v>
      </c>
      <c r="M84" s="11" t="s">
        <v>238</v>
      </c>
      <c r="N84" s="9">
        <v>67.2</v>
      </c>
    </row>
    <row r="85" spans="1:14" x14ac:dyDescent="0.25">
      <c r="A85">
        <v>83</v>
      </c>
      <c r="B85" t="s">
        <v>429</v>
      </c>
      <c r="C85" t="s">
        <v>78</v>
      </c>
      <c r="D85" t="s">
        <v>430</v>
      </c>
      <c r="E85" t="s">
        <v>364</v>
      </c>
      <c r="F85" t="s">
        <v>431</v>
      </c>
      <c r="G85" t="s">
        <v>432</v>
      </c>
      <c r="H85" s="10" t="str">
        <f t="shared" si="3"/>
        <v>142.4 B</v>
      </c>
      <c r="I85" s="10" t="str">
        <f t="shared" si="4"/>
        <v xml:space="preserve">142.4 </v>
      </c>
      <c r="J85">
        <f t="shared" si="5"/>
        <v>142.4</v>
      </c>
      <c r="M85" s="8" t="s">
        <v>31</v>
      </c>
      <c r="N85" s="9">
        <v>4864.5999999999995</v>
      </c>
    </row>
    <row r="86" spans="1:14" x14ac:dyDescent="0.25">
      <c r="A86">
        <v>84</v>
      </c>
      <c r="B86" t="s">
        <v>433</v>
      </c>
      <c r="C86" t="s">
        <v>434</v>
      </c>
      <c r="D86" t="s">
        <v>435</v>
      </c>
      <c r="E86" t="s">
        <v>436</v>
      </c>
      <c r="F86" t="s">
        <v>437</v>
      </c>
      <c r="G86" t="s">
        <v>438</v>
      </c>
      <c r="H86" s="10" t="str">
        <f t="shared" si="3"/>
        <v>27.3 B</v>
      </c>
      <c r="I86" s="10" t="str">
        <f t="shared" si="4"/>
        <v xml:space="preserve">27.3 </v>
      </c>
      <c r="J86">
        <f t="shared" si="5"/>
        <v>27.3</v>
      </c>
      <c r="M86" s="11" t="s">
        <v>83</v>
      </c>
      <c r="N86" s="9">
        <v>166.3</v>
      </c>
    </row>
    <row r="87" spans="1:14" x14ac:dyDescent="0.25">
      <c r="A87">
        <v>85</v>
      </c>
      <c r="B87" t="s">
        <v>439</v>
      </c>
      <c r="C87" t="s">
        <v>195</v>
      </c>
      <c r="D87" t="s">
        <v>440</v>
      </c>
      <c r="E87" t="s">
        <v>421</v>
      </c>
      <c r="F87" t="s">
        <v>441</v>
      </c>
      <c r="G87" t="s">
        <v>442</v>
      </c>
      <c r="H87" s="10" t="str">
        <f t="shared" si="3"/>
        <v>34.8 B</v>
      </c>
      <c r="I87" s="10" t="str">
        <f t="shared" si="4"/>
        <v xml:space="preserve">34.8 </v>
      </c>
      <c r="J87">
        <f t="shared" si="5"/>
        <v>34.799999999999997</v>
      </c>
      <c r="M87" s="11" t="s">
        <v>128</v>
      </c>
      <c r="N87" s="9">
        <v>296.3</v>
      </c>
    </row>
    <row r="88" spans="1:14" x14ac:dyDescent="0.25">
      <c r="A88">
        <v>86</v>
      </c>
      <c r="B88" t="s">
        <v>443</v>
      </c>
      <c r="C88" t="s">
        <v>31</v>
      </c>
      <c r="D88" t="s">
        <v>148</v>
      </c>
      <c r="E88" t="s">
        <v>394</v>
      </c>
      <c r="F88" t="s">
        <v>444</v>
      </c>
      <c r="G88" t="s">
        <v>445</v>
      </c>
      <c r="H88" s="10" t="str">
        <f t="shared" si="3"/>
        <v>77.1 B</v>
      </c>
      <c r="I88" s="10" t="str">
        <f t="shared" si="4"/>
        <v xml:space="preserve">77.1 </v>
      </c>
      <c r="J88">
        <f t="shared" si="5"/>
        <v>77.099999999999994</v>
      </c>
      <c r="M88" s="11" t="s">
        <v>451</v>
      </c>
      <c r="N88" s="9">
        <v>46.8</v>
      </c>
    </row>
    <row r="89" spans="1:14" x14ac:dyDescent="0.25">
      <c r="A89">
        <v>87</v>
      </c>
      <c r="B89" t="s">
        <v>446</v>
      </c>
      <c r="C89" t="s">
        <v>31</v>
      </c>
      <c r="D89" t="s">
        <v>447</v>
      </c>
      <c r="E89" t="s">
        <v>448</v>
      </c>
      <c r="F89" t="s">
        <v>449</v>
      </c>
      <c r="G89" t="s">
        <v>450</v>
      </c>
      <c r="H89" s="10" t="str">
        <f t="shared" si="3"/>
        <v>68.2 B</v>
      </c>
      <c r="I89" s="10" t="str">
        <f t="shared" si="4"/>
        <v xml:space="preserve">68.2 </v>
      </c>
      <c r="J89">
        <f t="shared" si="5"/>
        <v>68.2</v>
      </c>
      <c r="M89" s="11" t="s">
        <v>62</v>
      </c>
      <c r="N89" s="9">
        <v>267.7</v>
      </c>
    </row>
    <row r="90" spans="1:14" x14ac:dyDescent="0.25">
      <c r="A90">
        <v>88</v>
      </c>
      <c r="B90" t="s">
        <v>451</v>
      </c>
      <c r="C90" t="s">
        <v>31</v>
      </c>
      <c r="D90" t="s">
        <v>452</v>
      </c>
      <c r="E90" t="s">
        <v>394</v>
      </c>
      <c r="F90" t="s">
        <v>453</v>
      </c>
      <c r="G90" t="s">
        <v>454</v>
      </c>
      <c r="H90" s="10" t="str">
        <f t="shared" si="3"/>
        <v>46.8 B</v>
      </c>
      <c r="I90" s="10" t="str">
        <f t="shared" si="4"/>
        <v xml:space="preserve">46.8 </v>
      </c>
      <c r="J90">
        <f t="shared" si="5"/>
        <v>46.8</v>
      </c>
      <c r="M90" s="11" t="s">
        <v>72</v>
      </c>
      <c r="N90" s="9">
        <v>179.2</v>
      </c>
    </row>
    <row r="91" spans="1:14" x14ac:dyDescent="0.25">
      <c r="A91">
        <v>89</v>
      </c>
      <c r="B91" t="s">
        <v>455</v>
      </c>
      <c r="C91" t="s">
        <v>31</v>
      </c>
      <c r="D91" t="s">
        <v>456</v>
      </c>
      <c r="E91" t="s">
        <v>457</v>
      </c>
      <c r="F91" t="s">
        <v>458</v>
      </c>
      <c r="G91" t="s">
        <v>459</v>
      </c>
      <c r="H91" s="10" t="str">
        <f t="shared" si="3"/>
        <v>137.2 B</v>
      </c>
      <c r="I91" s="10" t="str">
        <f t="shared" si="4"/>
        <v xml:space="preserve">137.2 </v>
      </c>
      <c r="J91">
        <f t="shared" si="5"/>
        <v>137.19999999999999</v>
      </c>
      <c r="M91" s="11" t="s">
        <v>57</v>
      </c>
      <c r="N91" s="9">
        <v>112.1</v>
      </c>
    </row>
    <row r="92" spans="1:14" x14ac:dyDescent="0.25">
      <c r="A92">
        <v>90</v>
      </c>
      <c r="B92" t="s">
        <v>460</v>
      </c>
      <c r="C92" t="s">
        <v>20</v>
      </c>
      <c r="D92" t="s">
        <v>461</v>
      </c>
      <c r="E92" t="s">
        <v>462</v>
      </c>
      <c r="F92" t="s">
        <v>463</v>
      </c>
      <c r="G92" t="s">
        <v>418</v>
      </c>
      <c r="H92" s="10" t="str">
        <f t="shared" si="3"/>
        <v>48.5 B</v>
      </c>
      <c r="I92" s="10" t="str">
        <f t="shared" si="4"/>
        <v xml:space="preserve">48.5 </v>
      </c>
      <c r="J92">
        <f t="shared" si="5"/>
        <v>48.5</v>
      </c>
      <c r="M92" s="11" t="s">
        <v>36</v>
      </c>
      <c r="N92" s="9">
        <v>254.6</v>
      </c>
    </row>
    <row r="93" spans="1:14" x14ac:dyDescent="0.25">
      <c r="A93">
        <v>91</v>
      </c>
      <c r="B93" t="s">
        <v>464</v>
      </c>
      <c r="C93" t="s">
        <v>239</v>
      </c>
      <c r="D93" t="s">
        <v>465</v>
      </c>
      <c r="E93" t="s">
        <v>296</v>
      </c>
      <c r="F93" t="s">
        <v>466</v>
      </c>
      <c r="G93" t="s">
        <v>467</v>
      </c>
      <c r="H93" s="10" t="str">
        <f t="shared" si="3"/>
        <v>33 B</v>
      </c>
      <c r="I93" s="10" t="str">
        <f t="shared" si="4"/>
        <v xml:space="preserve">33 </v>
      </c>
      <c r="J93">
        <f t="shared" si="5"/>
        <v>33</v>
      </c>
      <c r="M93" s="11" t="s">
        <v>325</v>
      </c>
      <c r="N93" s="9">
        <v>140.1</v>
      </c>
    </row>
    <row r="94" spans="1:14" x14ac:dyDescent="0.25">
      <c r="A94">
        <v>92</v>
      </c>
      <c r="B94" t="s">
        <v>468</v>
      </c>
      <c r="C94" t="s">
        <v>31</v>
      </c>
      <c r="D94" t="s">
        <v>469</v>
      </c>
      <c r="E94" t="s">
        <v>470</v>
      </c>
      <c r="F94" t="s">
        <v>471</v>
      </c>
      <c r="G94" t="s">
        <v>472</v>
      </c>
      <c r="H94" s="10" t="str">
        <f t="shared" si="3"/>
        <v>47.9 B</v>
      </c>
      <c r="I94" s="10" t="str">
        <f t="shared" si="4"/>
        <v xml:space="preserve">47.9 </v>
      </c>
      <c r="J94">
        <f t="shared" si="5"/>
        <v>47.9</v>
      </c>
      <c r="M94" s="11" t="s">
        <v>335</v>
      </c>
      <c r="N94" s="9">
        <v>154.5</v>
      </c>
    </row>
    <row r="95" spans="1:14" x14ac:dyDescent="0.25">
      <c r="A95">
        <v>93</v>
      </c>
      <c r="B95" t="s">
        <v>473</v>
      </c>
      <c r="C95" t="s">
        <v>434</v>
      </c>
      <c r="D95" t="s">
        <v>474</v>
      </c>
      <c r="E95" t="s">
        <v>475</v>
      </c>
      <c r="F95" t="s">
        <v>476</v>
      </c>
      <c r="G95" t="s">
        <v>477</v>
      </c>
      <c r="H95" s="10" t="str">
        <f t="shared" si="3"/>
        <v>45.8 B</v>
      </c>
      <c r="I95" s="10" t="str">
        <f t="shared" si="4"/>
        <v xml:space="preserve">45.8 </v>
      </c>
      <c r="J95">
        <f t="shared" si="5"/>
        <v>45.8</v>
      </c>
      <c r="M95" s="11" t="s">
        <v>424</v>
      </c>
      <c r="N95" s="9">
        <v>51.6</v>
      </c>
    </row>
    <row r="96" spans="1:14" x14ac:dyDescent="0.25">
      <c r="A96">
        <v>94</v>
      </c>
      <c r="B96" t="s">
        <v>478</v>
      </c>
      <c r="C96" t="s">
        <v>31</v>
      </c>
      <c r="D96" t="s">
        <v>479</v>
      </c>
      <c r="E96" t="s">
        <v>480</v>
      </c>
      <c r="F96" t="s">
        <v>481</v>
      </c>
      <c r="G96" t="s">
        <v>482</v>
      </c>
      <c r="H96" s="10" t="str">
        <f t="shared" si="3"/>
        <v>39.8 B</v>
      </c>
      <c r="I96" s="10" t="str">
        <f t="shared" si="4"/>
        <v xml:space="preserve">39.8 </v>
      </c>
      <c r="J96">
        <f t="shared" si="5"/>
        <v>39.799999999999997</v>
      </c>
      <c r="M96" s="11" t="s">
        <v>108</v>
      </c>
      <c r="N96" s="9">
        <v>104.4</v>
      </c>
    </row>
    <row r="97" spans="1:14" x14ac:dyDescent="0.25">
      <c r="A97">
        <v>95</v>
      </c>
      <c r="B97" t="s">
        <v>483</v>
      </c>
      <c r="C97" t="s">
        <v>195</v>
      </c>
      <c r="D97" t="s">
        <v>484</v>
      </c>
      <c r="E97" t="s">
        <v>485</v>
      </c>
      <c r="F97" t="s">
        <v>486</v>
      </c>
      <c r="G97" t="s">
        <v>487</v>
      </c>
      <c r="H97" s="10" t="str">
        <f t="shared" si="3"/>
        <v>69.1 B</v>
      </c>
      <c r="I97" s="10" t="str">
        <f t="shared" si="4"/>
        <v xml:space="preserve">69.1 </v>
      </c>
      <c r="J97">
        <f t="shared" si="5"/>
        <v>69.099999999999994</v>
      </c>
      <c r="M97" s="11" t="s">
        <v>488</v>
      </c>
      <c r="N97" s="9">
        <v>37.200000000000003</v>
      </c>
    </row>
    <row r="98" spans="1:14" x14ac:dyDescent="0.25">
      <c r="A98">
        <v>96</v>
      </c>
      <c r="B98" t="s">
        <v>488</v>
      </c>
      <c r="C98" t="s">
        <v>31</v>
      </c>
      <c r="D98" t="s">
        <v>489</v>
      </c>
      <c r="E98" t="s">
        <v>197</v>
      </c>
      <c r="F98" t="s">
        <v>490</v>
      </c>
      <c r="G98" t="s">
        <v>491</v>
      </c>
      <c r="H98" s="10" t="str">
        <f t="shared" si="3"/>
        <v>37.2 B</v>
      </c>
      <c r="I98" s="10" t="str">
        <f t="shared" si="4"/>
        <v xml:space="preserve">37.2 </v>
      </c>
      <c r="J98">
        <f t="shared" si="5"/>
        <v>37.200000000000003</v>
      </c>
      <c r="M98" s="11" t="s">
        <v>154</v>
      </c>
      <c r="N98" s="9">
        <v>108.7</v>
      </c>
    </row>
    <row r="99" spans="1:14" x14ac:dyDescent="0.25">
      <c r="A99">
        <v>97</v>
      </c>
      <c r="B99" t="s">
        <v>492</v>
      </c>
      <c r="C99" t="s">
        <v>493</v>
      </c>
      <c r="D99" t="s">
        <v>494</v>
      </c>
      <c r="E99" t="s">
        <v>495</v>
      </c>
      <c r="F99" t="s">
        <v>496</v>
      </c>
      <c r="G99" t="s">
        <v>497</v>
      </c>
      <c r="H99" s="10" t="str">
        <f t="shared" si="3"/>
        <v>86.6 B</v>
      </c>
      <c r="I99" s="10" t="str">
        <f t="shared" si="4"/>
        <v xml:space="preserve">86.6 </v>
      </c>
      <c r="J99">
        <f t="shared" si="5"/>
        <v>86.6</v>
      </c>
      <c r="M99" s="11" t="s">
        <v>219</v>
      </c>
      <c r="N99" s="9">
        <v>256.8</v>
      </c>
    </row>
    <row r="100" spans="1:14" x14ac:dyDescent="0.25">
      <c r="A100">
        <v>97</v>
      </c>
      <c r="B100" t="s">
        <v>498</v>
      </c>
      <c r="C100" t="s">
        <v>239</v>
      </c>
      <c r="D100" t="s">
        <v>499</v>
      </c>
      <c r="E100" t="s">
        <v>500</v>
      </c>
      <c r="F100" t="s">
        <v>501</v>
      </c>
      <c r="G100" t="s">
        <v>109</v>
      </c>
      <c r="H100" s="10" t="str">
        <f t="shared" si="3"/>
        <v>44.7 B</v>
      </c>
      <c r="I100" s="10" t="str">
        <f t="shared" si="4"/>
        <v xml:space="preserve">44.7 </v>
      </c>
      <c r="J100">
        <f t="shared" si="5"/>
        <v>44.7</v>
      </c>
      <c r="M100" s="11" t="s">
        <v>88</v>
      </c>
      <c r="N100" s="9">
        <v>256</v>
      </c>
    </row>
    <row r="101" spans="1:14" x14ac:dyDescent="0.25">
      <c r="A101">
        <v>99</v>
      </c>
      <c r="B101" t="s">
        <v>502</v>
      </c>
      <c r="C101" t="s">
        <v>181</v>
      </c>
      <c r="D101" t="s">
        <v>503</v>
      </c>
      <c r="E101" t="s">
        <v>125</v>
      </c>
      <c r="F101" t="s">
        <v>504</v>
      </c>
      <c r="G101" t="s">
        <v>505</v>
      </c>
      <c r="H101" s="10" t="str">
        <f t="shared" si="3"/>
        <v>116.3 B</v>
      </c>
      <c r="I101" s="10" t="str">
        <f t="shared" si="4"/>
        <v xml:space="preserve">116.3 </v>
      </c>
      <c r="J101">
        <f t="shared" si="5"/>
        <v>116.3</v>
      </c>
      <c r="M101" s="11" t="s">
        <v>214</v>
      </c>
      <c r="N101" s="9">
        <v>73.400000000000006</v>
      </c>
    </row>
    <row r="102" spans="1:14" x14ac:dyDescent="0.25">
      <c r="A102">
        <v>100</v>
      </c>
      <c r="B102" t="s">
        <v>506</v>
      </c>
      <c r="C102" t="s">
        <v>20</v>
      </c>
      <c r="D102" t="s">
        <v>507</v>
      </c>
      <c r="E102" t="s">
        <v>508</v>
      </c>
      <c r="F102" t="s">
        <v>509</v>
      </c>
      <c r="G102" t="s">
        <v>510</v>
      </c>
      <c r="H102" s="10" t="str">
        <f t="shared" si="3"/>
        <v>53.5 B</v>
      </c>
      <c r="I102" s="10" t="str">
        <f t="shared" si="4"/>
        <v xml:space="preserve">53.5 </v>
      </c>
      <c r="J102">
        <f t="shared" si="5"/>
        <v>53.5</v>
      </c>
      <c r="M102" s="11" t="s">
        <v>283</v>
      </c>
      <c r="N102" s="9">
        <v>99.9</v>
      </c>
    </row>
    <row r="103" spans="1:14" x14ac:dyDescent="0.25">
      <c r="M103" s="11" t="s">
        <v>455</v>
      </c>
      <c r="N103" s="9">
        <v>137.19999999999999</v>
      </c>
    </row>
    <row r="104" spans="1:14" x14ac:dyDescent="0.25">
      <c r="M104" s="11" t="s">
        <v>254</v>
      </c>
      <c r="N104" s="9">
        <v>53.9</v>
      </c>
    </row>
    <row r="105" spans="1:14" x14ac:dyDescent="0.25">
      <c r="M105" s="11" t="s">
        <v>274</v>
      </c>
      <c r="N105" s="9">
        <v>76.5</v>
      </c>
    </row>
    <row r="106" spans="1:14" x14ac:dyDescent="0.25">
      <c r="M106" s="11" t="s">
        <v>210</v>
      </c>
      <c r="N106" s="9">
        <v>75.7</v>
      </c>
    </row>
    <row r="107" spans="1:14" x14ac:dyDescent="0.25">
      <c r="M107" s="11" t="s">
        <v>190</v>
      </c>
      <c r="N107" s="9">
        <v>82.8</v>
      </c>
    </row>
    <row r="108" spans="1:14" x14ac:dyDescent="0.25">
      <c r="M108" s="11" t="s">
        <v>30</v>
      </c>
      <c r="N108" s="9">
        <v>142.9</v>
      </c>
    </row>
    <row r="109" spans="1:14" x14ac:dyDescent="0.25">
      <c r="M109" s="11" t="s">
        <v>468</v>
      </c>
      <c r="N109" s="9">
        <v>47.9</v>
      </c>
    </row>
    <row r="110" spans="1:14" x14ac:dyDescent="0.25">
      <c r="M110" s="11" t="s">
        <v>415</v>
      </c>
      <c r="N110" s="9">
        <v>69</v>
      </c>
    </row>
    <row r="111" spans="1:14" x14ac:dyDescent="0.25">
      <c r="M111" s="11" t="s">
        <v>93</v>
      </c>
      <c r="N111" s="9">
        <v>138.6</v>
      </c>
    </row>
    <row r="112" spans="1:14" x14ac:dyDescent="0.25">
      <c r="M112" s="11" t="s">
        <v>259</v>
      </c>
      <c r="N112" s="9">
        <v>53</v>
      </c>
    </row>
    <row r="113" spans="13:14" x14ac:dyDescent="0.25">
      <c r="M113" s="11" t="s">
        <v>478</v>
      </c>
      <c r="N113" s="9">
        <v>39.799999999999997</v>
      </c>
    </row>
    <row r="114" spans="13:14" x14ac:dyDescent="0.25">
      <c r="M114" s="11" t="s">
        <v>446</v>
      </c>
      <c r="N114" s="9">
        <v>68.2</v>
      </c>
    </row>
    <row r="115" spans="13:14" x14ac:dyDescent="0.25">
      <c r="M115" s="11" t="s">
        <v>264</v>
      </c>
      <c r="N115" s="9">
        <v>50.7</v>
      </c>
    </row>
    <row r="116" spans="13:14" x14ac:dyDescent="0.25">
      <c r="M116" s="11" t="s">
        <v>373</v>
      </c>
      <c r="N116" s="9">
        <v>70.3</v>
      </c>
    </row>
    <row r="117" spans="13:14" x14ac:dyDescent="0.25">
      <c r="M117" s="11" t="s">
        <v>443</v>
      </c>
      <c r="N117" s="9">
        <v>77.099999999999994</v>
      </c>
    </row>
    <row r="118" spans="13:14" x14ac:dyDescent="0.25">
      <c r="M118" s="11" t="s">
        <v>139</v>
      </c>
      <c r="N118" s="9">
        <v>246.3</v>
      </c>
    </row>
    <row r="119" spans="13:14" x14ac:dyDescent="0.25">
      <c r="M119" s="11" t="s">
        <v>118</v>
      </c>
      <c r="N119" s="9">
        <v>131.4</v>
      </c>
    </row>
    <row r="120" spans="13:14" x14ac:dyDescent="0.25">
      <c r="M120" s="11" t="s">
        <v>113</v>
      </c>
      <c r="N120" s="9">
        <v>524</v>
      </c>
    </row>
    <row r="121" spans="13:14" x14ac:dyDescent="0.25">
      <c r="M121" s="11" t="s">
        <v>200</v>
      </c>
      <c r="N121" s="9">
        <v>74.8</v>
      </c>
    </row>
    <row r="122" spans="13:14" x14ac:dyDescent="0.25">
      <c r="M122" s="11" t="s">
        <v>104</v>
      </c>
      <c r="N122" s="9">
        <v>98.9</v>
      </c>
    </row>
    <row r="123" spans="13:14" x14ac:dyDescent="0.25">
      <c r="M123" s="8" t="s">
        <v>730</v>
      </c>
      <c r="N123" s="9">
        <v>11898.6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9E35-C5B5-4866-B6ED-3218FA526BE0}">
  <dimension ref="A1:J102"/>
  <sheetViews>
    <sheetView workbookViewId="0">
      <selection sqref="A1:G1"/>
    </sheetView>
  </sheetViews>
  <sheetFormatPr defaultRowHeight="15" x14ac:dyDescent="0.25"/>
  <cols>
    <col min="1" max="1" width="7.5703125" bestFit="1" customWidth="1"/>
    <col min="2" max="2" width="39.7109375" bestFit="1" customWidth="1"/>
    <col min="3" max="3" width="15.42578125" bestFit="1" customWidth="1"/>
    <col min="4" max="4" width="8.140625" bestFit="1" customWidth="1"/>
    <col min="5" max="5" width="8.28515625" bestFit="1" customWidth="1"/>
    <col min="6" max="6" width="9.7109375" bestFit="1" customWidth="1"/>
    <col min="7" max="7" width="15.42578125" bestFit="1" customWidth="1"/>
    <col min="8" max="8" width="20.5703125" bestFit="1" customWidth="1"/>
    <col min="9" max="10" width="22.28515625" bestFit="1" customWidth="1"/>
  </cols>
  <sheetData>
    <row r="1" spans="1:10" x14ac:dyDescent="0.25">
      <c r="A1" s="2" t="s">
        <v>511</v>
      </c>
      <c r="B1" s="2"/>
      <c r="C1" s="2"/>
      <c r="D1" s="2"/>
      <c r="E1" s="2"/>
      <c r="F1" s="2"/>
      <c r="G1" s="2"/>
    </row>
    <row r="2" spans="1:10" x14ac:dyDescent="0.25">
      <c r="A2" s="4" t="s">
        <v>9</v>
      </c>
      <c r="B2" s="4" t="s">
        <v>7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732</v>
      </c>
      <c r="I2" s="4" t="s">
        <v>731</v>
      </c>
      <c r="J2" s="4" t="s">
        <v>731</v>
      </c>
    </row>
    <row r="3" spans="1:10" x14ac:dyDescent="0.25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s="10" t="str">
        <f>REPLACE(D3,1,1,"")</f>
        <v>177.2 B</v>
      </c>
      <c r="I3" s="10" t="str">
        <f>REPLACE(H3,LEN(H3),2,"")</f>
        <v xml:space="preserve">177.2 </v>
      </c>
      <c r="J3">
        <f>_xlfn.NUMBERVALUE(I3)</f>
        <v>177.2</v>
      </c>
    </row>
    <row r="4" spans="1:10" x14ac:dyDescent="0.25">
      <c r="A4">
        <v>2</v>
      </c>
      <c r="B4" t="s">
        <v>25</v>
      </c>
      <c r="C4" t="s">
        <v>20</v>
      </c>
      <c r="D4" t="s">
        <v>26</v>
      </c>
      <c r="E4" t="s">
        <v>27</v>
      </c>
      <c r="F4" t="s">
        <v>28</v>
      </c>
      <c r="G4" t="s">
        <v>29</v>
      </c>
      <c r="H4" s="10" t="str">
        <f t="shared" ref="H4:H67" si="0">REPLACE(D4,1,1,"")</f>
        <v>162.1 B</v>
      </c>
      <c r="I4" s="10" t="str">
        <f t="shared" ref="I4:I67" si="1">REPLACE(H4,LEN(H4),2,"")</f>
        <v xml:space="preserve">162.1 </v>
      </c>
      <c r="J4">
        <f t="shared" ref="J4:J67" si="2">_xlfn.NUMBERVALUE(I4)</f>
        <v>162.1</v>
      </c>
    </row>
    <row r="5" spans="1:10" x14ac:dyDescent="0.25">
      <c r="A5">
        <v>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s="10" t="str">
        <f t="shared" si="0"/>
        <v>142.9 B</v>
      </c>
      <c r="I5" s="10" t="str">
        <f t="shared" si="1"/>
        <v xml:space="preserve">142.9 </v>
      </c>
      <c r="J5">
        <f t="shared" si="2"/>
        <v>142.9</v>
      </c>
    </row>
    <row r="6" spans="1:10" x14ac:dyDescent="0.25">
      <c r="A6">
        <v>4</v>
      </c>
      <c r="B6" t="s">
        <v>36</v>
      </c>
      <c r="C6" t="s">
        <v>31</v>
      </c>
      <c r="D6" t="s">
        <v>37</v>
      </c>
      <c r="E6" t="s">
        <v>38</v>
      </c>
      <c r="F6" t="s">
        <v>39</v>
      </c>
      <c r="G6" t="s">
        <v>40</v>
      </c>
      <c r="H6" s="10" t="str">
        <f t="shared" si="0"/>
        <v>254.6 B</v>
      </c>
      <c r="I6" s="10" t="str">
        <f t="shared" si="1"/>
        <v xml:space="preserve">254.6 </v>
      </c>
      <c r="J6">
        <f t="shared" si="2"/>
        <v>254.6</v>
      </c>
    </row>
    <row r="7" spans="1:10" x14ac:dyDescent="0.25">
      <c r="A7">
        <v>5</v>
      </c>
      <c r="B7" t="s">
        <v>41</v>
      </c>
      <c r="C7" t="s">
        <v>20</v>
      </c>
      <c r="D7" t="s">
        <v>42</v>
      </c>
      <c r="E7" t="s">
        <v>43</v>
      </c>
      <c r="F7" t="s">
        <v>44</v>
      </c>
      <c r="G7" t="s">
        <v>45</v>
      </c>
      <c r="H7" s="10" t="str">
        <f t="shared" si="0"/>
        <v>148.7 B</v>
      </c>
      <c r="I7" s="10" t="str">
        <f t="shared" si="1"/>
        <v xml:space="preserve">148.7 </v>
      </c>
      <c r="J7">
        <f t="shared" si="2"/>
        <v>148.69999999999999</v>
      </c>
    </row>
    <row r="8" spans="1:10" x14ac:dyDescent="0.25">
      <c r="A8">
        <v>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s="10" t="str">
        <f t="shared" si="0"/>
        <v>329.8 B</v>
      </c>
      <c r="I8" s="10" t="str">
        <f t="shared" si="1"/>
        <v xml:space="preserve">329.8 </v>
      </c>
      <c r="J8">
        <f t="shared" si="2"/>
        <v>329.8</v>
      </c>
    </row>
    <row r="9" spans="1:10" x14ac:dyDescent="0.25">
      <c r="A9">
        <v>7</v>
      </c>
      <c r="B9" t="s">
        <v>52</v>
      </c>
      <c r="C9" t="s">
        <v>20</v>
      </c>
      <c r="D9" t="s">
        <v>53</v>
      </c>
      <c r="E9" t="s">
        <v>54</v>
      </c>
      <c r="F9" t="s">
        <v>55</v>
      </c>
      <c r="G9" t="s">
        <v>56</v>
      </c>
      <c r="H9" s="10" t="str">
        <f t="shared" si="0"/>
        <v>155 B</v>
      </c>
      <c r="I9" s="10" t="str">
        <f t="shared" si="1"/>
        <v xml:space="preserve">155 </v>
      </c>
      <c r="J9">
        <f t="shared" si="2"/>
        <v>155</v>
      </c>
    </row>
    <row r="10" spans="1:10" x14ac:dyDescent="0.25">
      <c r="A10">
        <v>8</v>
      </c>
      <c r="B10" t="s">
        <v>57</v>
      </c>
      <c r="C10" t="s">
        <v>31</v>
      </c>
      <c r="D10" t="s">
        <v>58</v>
      </c>
      <c r="E10" t="s">
        <v>59</v>
      </c>
      <c r="F10" t="s">
        <v>60</v>
      </c>
      <c r="G10" t="s">
        <v>61</v>
      </c>
      <c r="H10" s="10" t="str">
        <f t="shared" si="0"/>
        <v>112.1 B</v>
      </c>
      <c r="I10" s="10" t="str">
        <f t="shared" si="1"/>
        <v xml:space="preserve">112.1 </v>
      </c>
      <c r="J10">
        <f t="shared" si="2"/>
        <v>112.1</v>
      </c>
    </row>
    <row r="11" spans="1:10" x14ac:dyDescent="0.25">
      <c r="A11">
        <v>9</v>
      </c>
      <c r="B11" t="s">
        <v>62</v>
      </c>
      <c r="C11" t="s">
        <v>31</v>
      </c>
      <c r="D11" t="s">
        <v>63</v>
      </c>
      <c r="E11" t="s">
        <v>64</v>
      </c>
      <c r="F11" t="s">
        <v>65</v>
      </c>
      <c r="G11" t="s">
        <v>66</v>
      </c>
      <c r="H11" s="10" t="str">
        <f t="shared" si="0"/>
        <v>267.7 B</v>
      </c>
      <c r="I11" s="10" t="str">
        <f t="shared" si="1"/>
        <v xml:space="preserve">267.7 </v>
      </c>
      <c r="J11">
        <f t="shared" si="2"/>
        <v>267.7</v>
      </c>
    </row>
    <row r="12" spans="1:10" x14ac:dyDescent="0.25">
      <c r="A12">
        <v>10</v>
      </c>
      <c r="B12" t="s">
        <v>67</v>
      </c>
      <c r="C12" t="s">
        <v>20</v>
      </c>
      <c r="D12" t="s">
        <v>68</v>
      </c>
      <c r="E12" t="s">
        <v>69</v>
      </c>
      <c r="F12" t="s">
        <v>70</v>
      </c>
      <c r="G12" t="s">
        <v>71</v>
      </c>
      <c r="H12" s="10" t="str">
        <f t="shared" si="0"/>
        <v>135.4 B</v>
      </c>
      <c r="I12" s="10" t="str">
        <f t="shared" si="1"/>
        <v xml:space="preserve">135.4 </v>
      </c>
      <c r="J12">
        <f t="shared" si="2"/>
        <v>135.4</v>
      </c>
    </row>
    <row r="13" spans="1:10" x14ac:dyDescent="0.25">
      <c r="A13">
        <v>11</v>
      </c>
      <c r="B13" t="s">
        <v>72</v>
      </c>
      <c r="C13" t="s">
        <v>31</v>
      </c>
      <c r="D13" t="s">
        <v>73</v>
      </c>
      <c r="E13" t="s">
        <v>74</v>
      </c>
      <c r="F13" t="s">
        <v>75</v>
      </c>
      <c r="G13" t="s">
        <v>76</v>
      </c>
      <c r="H13" s="10" t="str">
        <f t="shared" si="0"/>
        <v>179.2 B</v>
      </c>
      <c r="I13" s="10" t="str">
        <f t="shared" si="1"/>
        <v xml:space="preserve">179.2 </v>
      </c>
      <c r="J13">
        <f t="shared" si="2"/>
        <v>179.2</v>
      </c>
    </row>
    <row r="14" spans="1:10" x14ac:dyDescent="0.25">
      <c r="A14">
        <v>11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s="10" t="str">
        <f t="shared" si="0"/>
        <v>280.5 B</v>
      </c>
      <c r="I14" s="10" t="str">
        <f t="shared" si="1"/>
        <v xml:space="preserve">280.5 </v>
      </c>
      <c r="J14">
        <f t="shared" si="2"/>
        <v>280.5</v>
      </c>
    </row>
    <row r="15" spans="1:10" x14ac:dyDescent="0.25">
      <c r="A15">
        <v>13</v>
      </c>
      <c r="B15" t="s">
        <v>83</v>
      </c>
      <c r="C15" t="s">
        <v>31</v>
      </c>
      <c r="D15" t="s">
        <v>84</v>
      </c>
      <c r="E15" t="s">
        <v>85</v>
      </c>
      <c r="F15" t="s">
        <v>86</v>
      </c>
      <c r="G15" t="s">
        <v>87</v>
      </c>
      <c r="H15" s="10" t="str">
        <f t="shared" si="0"/>
        <v>166.3 B</v>
      </c>
      <c r="I15" s="10" t="str">
        <f t="shared" si="1"/>
        <v xml:space="preserve">166.3 </v>
      </c>
      <c r="J15">
        <f t="shared" si="2"/>
        <v>166.3</v>
      </c>
    </row>
    <row r="16" spans="1:10" x14ac:dyDescent="0.25">
      <c r="A16">
        <v>13</v>
      </c>
      <c r="B16" t="s">
        <v>88</v>
      </c>
      <c r="C16" t="s">
        <v>31</v>
      </c>
      <c r="D16" t="s">
        <v>89</v>
      </c>
      <c r="E16" t="s">
        <v>90</v>
      </c>
      <c r="F16" t="s">
        <v>91</v>
      </c>
      <c r="G16" t="s">
        <v>92</v>
      </c>
      <c r="H16" s="10" t="str">
        <f t="shared" si="0"/>
        <v>256 B</v>
      </c>
      <c r="I16" s="10" t="str">
        <f t="shared" si="1"/>
        <v xml:space="preserve">256 </v>
      </c>
      <c r="J16">
        <f t="shared" si="2"/>
        <v>256</v>
      </c>
    </row>
    <row r="17" spans="1:10" x14ac:dyDescent="0.25">
      <c r="A17">
        <v>13</v>
      </c>
      <c r="B17" t="s">
        <v>93</v>
      </c>
      <c r="C17" t="s">
        <v>31</v>
      </c>
      <c r="D17" t="s">
        <v>94</v>
      </c>
      <c r="E17" t="s">
        <v>95</v>
      </c>
      <c r="F17" t="s">
        <v>96</v>
      </c>
      <c r="G17" t="s">
        <v>97</v>
      </c>
      <c r="H17" s="10" t="str">
        <f t="shared" si="0"/>
        <v>138.6 B</v>
      </c>
      <c r="I17" s="10" t="str">
        <f t="shared" si="1"/>
        <v xml:space="preserve">138.6 </v>
      </c>
      <c r="J17">
        <f t="shared" si="2"/>
        <v>138.6</v>
      </c>
    </row>
    <row r="18" spans="1:10" x14ac:dyDescent="0.25">
      <c r="A18">
        <v>16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s="10" t="str">
        <f t="shared" si="0"/>
        <v>197.6 B</v>
      </c>
      <c r="I18" s="10" t="str">
        <f t="shared" si="1"/>
        <v xml:space="preserve">197.6 </v>
      </c>
      <c r="J18">
        <f t="shared" si="2"/>
        <v>197.6</v>
      </c>
    </row>
    <row r="19" spans="1:10" x14ac:dyDescent="0.25">
      <c r="A19">
        <v>17</v>
      </c>
      <c r="B19" t="s">
        <v>104</v>
      </c>
      <c r="C19" t="s">
        <v>31</v>
      </c>
      <c r="D19" t="s">
        <v>105</v>
      </c>
      <c r="E19" t="s">
        <v>90</v>
      </c>
      <c r="F19" t="s">
        <v>106</v>
      </c>
      <c r="G19" t="s">
        <v>107</v>
      </c>
      <c r="H19" s="10" t="str">
        <f t="shared" si="0"/>
        <v>98.9 B</v>
      </c>
      <c r="I19" s="10" t="str">
        <f t="shared" si="1"/>
        <v xml:space="preserve">98.9 </v>
      </c>
      <c r="J19">
        <f t="shared" si="2"/>
        <v>98.9</v>
      </c>
    </row>
    <row r="20" spans="1:10" x14ac:dyDescent="0.25">
      <c r="A20">
        <v>18</v>
      </c>
      <c r="B20" t="s">
        <v>108</v>
      </c>
      <c r="C20" t="s">
        <v>31</v>
      </c>
      <c r="D20" t="s">
        <v>109</v>
      </c>
      <c r="E20" t="s">
        <v>110</v>
      </c>
      <c r="F20" t="s">
        <v>111</v>
      </c>
      <c r="G20" t="s">
        <v>112</v>
      </c>
      <c r="H20" s="10" t="str">
        <f t="shared" si="0"/>
        <v>104.4 B</v>
      </c>
      <c r="I20" s="10" t="str">
        <f t="shared" si="1"/>
        <v xml:space="preserve">104.4 </v>
      </c>
      <c r="J20">
        <f t="shared" si="2"/>
        <v>104.4</v>
      </c>
    </row>
    <row r="21" spans="1:10" x14ac:dyDescent="0.25">
      <c r="A21">
        <v>19</v>
      </c>
      <c r="B21" t="s">
        <v>113</v>
      </c>
      <c r="C21" t="s">
        <v>31</v>
      </c>
      <c r="D21" t="s">
        <v>114</v>
      </c>
      <c r="E21" t="s">
        <v>115</v>
      </c>
      <c r="F21" t="s">
        <v>116</v>
      </c>
      <c r="G21" t="s">
        <v>117</v>
      </c>
      <c r="H21" s="10" t="str">
        <f t="shared" si="0"/>
        <v>524 B</v>
      </c>
      <c r="I21" s="10" t="str">
        <f t="shared" si="1"/>
        <v xml:space="preserve">524 </v>
      </c>
      <c r="J21">
        <f t="shared" si="2"/>
        <v>524</v>
      </c>
    </row>
    <row r="22" spans="1:10" x14ac:dyDescent="0.25">
      <c r="A22">
        <v>20</v>
      </c>
      <c r="B22" t="s">
        <v>118</v>
      </c>
      <c r="C22" t="s">
        <v>31</v>
      </c>
      <c r="D22" t="s">
        <v>119</v>
      </c>
      <c r="E22" t="s">
        <v>101</v>
      </c>
      <c r="F22" t="s">
        <v>120</v>
      </c>
      <c r="G22" t="s">
        <v>121</v>
      </c>
      <c r="H22" s="10" t="str">
        <f t="shared" si="0"/>
        <v>131.4 B</v>
      </c>
      <c r="I22" s="10" t="str">
        <f t="shared" si="1"/>
        <v xml:space="preserve">131.4 </v>
      </c>
      <c r="J22">
        <f t="shared" si="2"/>
        <v>131.4</v>
      </c>
    </row>
    <row r="23" spans="1:10" x14ac:dyDescent="0.25">
      <c r="A23">
        <v>21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s="10" t="str">
        <f t="shared" si="0"/>
        <v>311.6 B</v>
      </c>
      <c r="I23" s="10" t="str">
        <f t="shared" si="1"/>
        <v xml:space="preserve">311.6 </v>
      </c>
      <c r="J23">
        <f t="shared" si="2"/>
        <v>311.60000000000002</v>
      </c>
    </row>
    <row r="24" spans="1:10" x14ac:dyDescent="0.25">
      <c r="A24">
        <v>22</v>
      </c>
      <c r="B24" t="s">
        <v>128</v>
      </c>
      <c r="C24" t="s">
        <v>31</v>
      </c>
      <c r="D24" t="s">
        <v>129</v>
      </c>
      <c r="E24" t="s">
        <v>130</v>
      </c>
      <c r="F24" t="s">
        <v>131</v>
      </c>
      <c r="G24" t="s">
        <v>132</v>
      </c>
      <c r="H24" s="10" t="str">
        <f t="shared" si="0"/>
        <v>296.3 B</v>
      </c>
      <c r="I24" s="10" t="str">
        <f t="shared" si="1"/>
        <v xml:space="preserve">296.3 </v>
      </c>
      <c r="J24">
        <f t="shared" si="2"/>
        <v>296.3</v>
      </c>
    </row>
    <row r="25" spans="1:10" x14ac:dyDescent="0.25">
      <c r="A25">
        <v>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H25" s="10" t="str">
        <f t="shared" si="0"/>
        <v>275.2 B</v>
      </c>
      <c r="I25" s="10" t="str">
        <f t="shared" si="1"/>
        <v xml:space="preserve">275.2 </v>
      </c>
      <c r="J25">
        <f t="shared" si="2"/>
        <v>275.2</v>
      </c>
    </row>
    <row r="26" spans="1:10" x14ac:dyDescent="0.25">
      <c r="A26">
        <v>24</v>
      </c>
      <c r="B26" t="s">
        <v>139</v>
      </c>
      <c r="C26" t="s">
        <v>31</v>
      </c>
      <c r="D26" t="s">
        <v>140</v>
      </c>
      <c r="E26" t="s">
        <v>141</v>
      </c>
      <c r="F26" t="s">
        <v>142</v>
      </c>
      <c r="G26" t="s">
        <v>143</v>
      </c>
      <c r="H26" s="10" t="str">
        <f t="shared" si="0"/>
        <v>246.3 B</v>
      </c>
      <c r="I26" s="10" t="str">
        <f t="shared" si="1"/>
        <v xml:space="preserve">246.3 </v>
      </c>
      <c r="J26">
        <f t="shared" si="2"/>
        <v>246.3</v>
      </c>
    </row>
    <row r="27" spans="1:10" x14ac:dyDescent="0.25">
      <c r="A27">
        <v>25</v>
      </c>
      <c r="B27" t="s">
        <v>144</v>
      </c>
      <c r="C27" t="s">
        <v>134</v>
      </c>
      <c r="D27" t="s">
        <v>145</v>
      </c>
      <c r="E27" t="s">
        <v>146</v>
      </c>
      <c r="F27" t="s">
        <v>147</v>
      </c>
      <c r="G27" t="s">
        <v>148</v>
      </c>
      <c r="H27" s="10" t="str">
        <f t="shared" si="0"/>
        <v>122.4 B</v>
      </c>
      <c r="I27" s="10" t="str">
        <f t="shared" si="1"/>
        <v xml:space="preserve">122.4 </v>
      </c>
      <c r="J27">
        <f t="shared" si="2"/>
        <v>122.4</v>
      </c>
    </row>
    <row r="28" spans="1:10" x14ac:dyDescent="0.25">
      <c r="A28">
        <v>26</v>
      </c>
      <c r="B28" t="s">
        <v>149</v>
      </c>
      <c r="C28" t="s">
        <v>20</v>
      </c>
      <c r="D28" t="s">
        <v>150</v>
      </c>
      <c r="E28" t="s">
        <v>151</v>
      </c>
      <c r="F28" t="s">
        <v>152</v>
      </c>
      <c r="G28" t="s">
        <v>153</v>
      </c>
      <c r="H28" s="10" t="str">
        <f t="shared" si="0"/>
        <v>58.4 B</v>
      </c>
      <c r="I28" s="10" t="str">
        <f t="shared" si="1"/>
        <v xml:space="preserve">58.4 </v>
      </c>
      <c r="J28">
        <f t="shared" si="2"/>
        <v>58.4</v>
      </c>
    </row>
    <row r="29" spans="1:10" x14ac:dyDescent="0.25">
      <c r="A29">
        <v>27</v>
      </c>
      <c r="B29" t="s">
        <v>154</v>
      </c>
      <c r="C29" t="s">
        <v>31</v>
      </c>
      <c r="D29" t="s">
        <v>155</v>
      </c>
      <c r="E29" t="s">
        <v>156</v>
      </c>
      <c r="F29" t="s">
        <v>157</v>
      </c>
      <c r="G29" t="s">
        <v>158</v>
      </c>
      <c r="H29" s="10" t="str">
        <f t="shared" si="0"/>
        <v>108.7 B</v>
      </c>
      <c r="I29" s="10" t="str">
        <f t="shared" si="1"/>
        <v xml:space="preserve">108.7 </v>
      </c>
      <c r="J29">
        <f t="shared" si="2"/>
        <v>108.7</v>
      </c>
    </row>
    <row r="30" spans="1:10" x14ac:dyDescent="0.25">
      <c r="A30">
        <v>28</v>
      </c>
      <c r="B30" t="s">
        <v>159</v>
      </c>
      <c r="C30" t="s">
        <v>160</v>
      </c>
      <c r="D30" t="s">
        <v>161</v>
      </c>
      <c r="E30" t="s">
        <v>162</v>
      </c>
      <c r="F30" t="s">
        <v>163</v>
      </c>
      <c r="G30" t="s">
        <v>164</v>
      </c>
      <c r="H30" s="10" t="str">
        <f t="shared" si="0"/>
        <v>108.1 B</v>
      </c>
      <c r="I30" s="10" t="str">
        <f t="shared" si="1"/>
        <v xml:space="preserve">108.1 </v>
      </c>
      <c r="J30">
        <f t="shared" si="2"/>
        <v>108.1</v>
      </c>
    </row>
    <row r="31" spans="1:10" x14ac:dyDescent="0.25">
      <c r="A31">
        <v>29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s="10" t="str">
        <f t="shared" si="0"/>
        <v>176.2 B</v>
      </c>
      <c r="I31" s="10" t="str">
        <f t="shared" si="1"/>
        <v xml:space="preserve">176.2 </v>
      </c>
      <c r="J31">
        <f t="shared" si="2"/>
        <v>176.2</v>
      </c>
    </row>
    <row r="32" spans="1:10" x14ac:dyDescent="0.25">
      <c r="A32">
        <v>30</v>
      </c>
      <c r="B32" t="s">
        <v>171</v>
      </c>
      <c r="C32" t="s">
        <v>20</v>
      </c>
      <c r="D32" t="s">
        <v>172</v>
      </c>
      <c r="E32" t="s">
        <v>173</v>
      </c>
      <c r="F32" t="s">
        <v>174</v>
      </c>
      <c r="G32" t="s">
        <v>175</v>
      </c>
      <c r="H32" s="10" t="str">
        <f t="shared" si="0"/>
        <v>64.4 B</v>
      </c>
      <c r="I32" s="10" t="str">
        <f t="shared" si="1"/>
        <v xml:space="preserve">64.4 </v>
      </c>
      <c r="J32">
        <f t="shared" si="2"/>
        <v>64.400000000000006</v>
      </c>
    </row>
    <row r="33" spans="1:10" x14ac:dyDescent="0.25">
      <c r="A33">
        <v>31</v>
      </c>
      <c r="B33" t="s">
        <v>176</v>
      </c>
      <c r="C33" t="s">
        <v>20</v>
      </c>
      <c r="D33" t="s">
        <v>177</v>
      </c>
      <c r="E33" t="s">
        <v>178</v>
      </c>
      <c r="F33" t="s">
        <v>179</v>
      </c>
      <c r="G33" t="s">
        <v>75</v>
      </c>
      <c r="H33" s="10" t="str">
        <f t="shared" si="0"/>
        <v>70.6 B</v>
      </c>
      <c r="I33" s="10" t="str">
        <f t="shared" si="1"/>
        <v xml:space="preserve">70.6 </v>
      </c>
      <c r="J33">
        <f t="shared" si="2"/>
        <v>70.599999999999994</v>
      </c>
    </row>
    <row r="34" spans="1:10" x14ac:dyDescent="0.25">
      <c r="A34">
        <v>32</v>
      </c>
      <c r="B34" t="s">
        <v>180</v>
      </c>
      <c r="C34" t="s">
        <v>181</v>
      </c>
      <c r="D34" t="s">
        <v>182</v>
      </c>
      <c r="E34" t="s">
        <v>80</v>
      </c>
      <c r="F34" t="s">
        <v>183</v>
      </c>
      <c r="G34" t="s">
        <v>184</v>
      </c>
      <c r="H34" s="10" t="str">
        <f t="shared" si="0"/>
        <v>122.6 B</v>
      </c>
      <c r="I34" s="10" t="str">
        <f t="shared" si="1"/>
        <v xml:space="preserve">122.6 </v>
      </c>
      <c r="J34">
        <f t="shared" si="2"/>
        <v>122.6</v>
      </c>
    </row>
    <row r="35" spans="1:10" x14ac:dyDescent="0.25">
      <c r="A35">
        <v>32</v>
      </c>
      <c r="B35" t="s">
        <v>185</v>
      </c>
      <c r="C35" t="s">
        <v>20</v>
      </c>
      <c r="D35" t="s">
        <v>186</v>
      </c>
      <c r="E35" t="s">
        <v>187</v>
      </c>
      <c r="F35" t="s">
        <v>188</v>
      </c>
      <c r="G35" t="s">
        <v>189</v>
      </c>
      <c r="H35" s="10" t="str">
        <f t="shared" si="0"/>
        <v>364.1 B</v>
      </c>
      <c r="I35" s="10" t="str">
        <f t="shared" si="1"/>
        <v xml:space="preserve">364.1 </v>
      </c>
      <c r="J35">
        <f t="shared" si="2"/>
        <v>364.1</v>
      </c>
    </row>
    <row r="36" spans="1:10" x14ac:dyDescent="0.25">
      <c r="A36">
        <v>34</v>
      </c>
      <c r="B36" t="s">
        <v>190</v>
      </c>
      <c r="C36" t="s">
        <v>31</v>
      </c>
      <c r="D36" t="s">
        <v>191</v>
      </c>
      <c r="E36" t="s">
        <v>192</v>
      </c>
      <c r="F36" t="s">
        <v>53</v>
      </c>
      <c r="G36" t="s">
        <v>193</v>
      </c>
      <c r="H36" s="10" t="str">
        <f t="shared" si="0"/>
        <v>82.8 B</v>
      </c>
      <c r="I36" s="10" t="str">
        <f t="shared" si="1"/>
        <v xml:space="preserve">82.8 </v>
      </c>
      <c r="J36">
        <f t="shared" si="2"/>
        <v>82.8</v>
      </c>
    </row>
    <row r="37" spans="1:10" x14ac:dyDescent="0.25">
      <c r="A37">
        <v>35</v>
      </c>
      <c r="B37" t="s">
        <v>194</v>
      </c>
      <c r="C37" t="s">
        <v>195</v>
      </c>
      <c r="D37" t="s">
        <v>196</v>
      </c>
      <c r="E37" t="s">
        <v>197</v>
      </c>
      <c r="F37" t="s">
        <v>198</v>
      </c>
      <c r="G37" t="s">
        <v>199</v>
      </c>
      <c r="H37" s="10" t="str">
        <f t="shared" si="0"/>
        <v>50.9 B</v>
      </c>
      <c r="I37" s="10" t="str">
        <f t="shared" si="1"/>
        <v xml:space="preserve">50.9 </v>
      </c>
      <c r="J37">
        <f t="shared" si="2"/>
        <v>50.9</v>
      </c>
    </row>
    <row r="38" spans="1:10" x14ac:dyDescent="0.25">
      <c r="A38">
        <v>36</v>
      </c>
      <c r="B38" t="s">
        <v>200</v>
      </c>
      <c r="C38" t="s">
        <v>31</v>
      </c>
      <c r="D38" t="s">
        <v>201</v>
      </c>
      <c r="E38" t="s">
        <v>202</v>
      </c>
      <c r="F38" t="s">
        <v>203</v>
      </c>
      <c r="G38" t="s">
        <v>204</v>
      </c>
      <c r="H38" s="10" t="str">
        <f t="shared" si="0"/>
        <v>74.8 B</v>
      </c>
      <c r="I38" s="10" t="str">
        <f t="shared" si="1"/>
        <v xml:space="preserve">74.8 </v>
      </c>
      <c r="J38">
        <f t="shared" si="2"/>
        <v>74.8</v>
      </c>
    </row>
    <row r="39" spans="1:10" x14ac:dyDescent="0.25">
      <c r="A39">
        <v>37</v>
      </c>
      <c r="B39" t="s">
        <v>205</v>
      </c>
      <c r="C39" t="s">
        <v>20</v>
      </c>
      <c r="D39" t="s">
        <v>206</v>
      </c>
      <c r="E39" t="s">
        <v>207</v>
      </c>
      <c r="F39" t="s">
        <v>208</v>
      </c>
      <c r="G39" t="s">
        <v>209</v>
      </c>
      <c r="H39" s="10" t="str">
        <f t="shared" si="0"/>
        <v>103.7 B</v>
      </c>
      <c r="I39" s="10" t="str">
        <f t="shared" si="1"/>
        <v xml:space="preserve">103.7 </v>
      </c>
      <c r="J39">
        <f t="shared" si="2"/>
        <v>103.7</v>
      </c>
    </row>
    <row r="40" spans="1:10" x14ac:dyDescent="0.25">
      <c r="A40">
        <v>38</v>
      </c>
      <c r="B40" t="s">
        <v>210</v>
      </c>
      <c r="C40" t="s">
        <v>31</v>
      </c>
      <c r="D40" t="s">
        <v>211</v>
      </c>
      <c r="E40" t="s">
        <v>80</v>
      </c>
      <c r="F40" t="s">
        <v>212</v>
      </c>
      <c r="G40" t="s">
        <v>213</v>
      </c>
      <c r="H40" s="10" t="str">
        <f t="shared" si="0"/>
        <v>75.7 B</v>
      </c>
      <c r="I40" s="10" t="str">
        <f t="shared" si="1"/>
        <v xml:space="preserve">75.7 </v>
      </c>
      <c r="J40">
        <f t="shared" si="2"/>
        <v>75.7</v>
      </c>
    </row>
    <row r="41" spans="1:10" x14ac:dyDescent="0.25">
      <c r="A41">
        <v>39</v>
      </c>
      <c r="B41" t="s">
        <v>214</v>
      </c>
      <c r="C41" t="s">
        <v>31</v>
      </c>
      <c r="D41" t="s">
        <v>215</v>
      </c>
      <c r="E41" t="s">
        <v>216</v>
      </c>
      <c r="F41" t="s">
        <v>217</v>
      </c>
      <c r="G41" t="s">
        <v>218</v>
      </c>
      <c r="H41" s="10" t="str">
        <f t="shared" si="0"/>
        <v>73.4 B</v>
      </c>
      <c r="I41" s="10" t="str">
        <f t="shared" si="1"/>
        <v xml:space="preserve">73.4 </v>
      </c>
      <c r="J41">
        <f t="shared" si="2"/>
        <v>73.400000000000006</v>
      </c>
    </row>
    <row r="42" spans="1:10" x14ac:dyDescent="0.25">
      <c r="A42">
        <v>40</v>
      </c>
      <c r="B42" t="s">
        <v>219</v>
      </c>
      <c r="C42" t="s">
        <v>31</v>
      </c>
      <c r="D42" t="s">
        <v>220</v>
      </c>
      <c r="E42" t="s">
        <v>187</v>
      </c>
      <c r="F42" t="s">
        <v>221</v>
      </c>
      <c r="G42" t="s">
        <v>222</v>
      </c>
      <c r="H42" s="10" t="str">
        <f t="shared" si="0"/>
        <v>256.8 B</v>
      </c>
      <c r="I42" s="10" t="str">
        <f t="shared" si="1"/>
        <v xml:space="preserve">256.8 </v>
      </c>
      <c r="J42">
        <f t="shared" si="2"/>
        <v>256.8</v>
      </c>
    </row>
    <row r="43" spans="1:10" x14ac:dyDescent="0.25">
      <c r="A43">
        <v>41</v>
      </c>
      <c r="B43" t="s">
        <v>223</v>
      </c>
      <c r="C43" t="s">
        <v>224</v>
      </c>
      <c r="D43" t="s">
        <v>170</v>
      </c>
      <c r="E43" t="s">
        <v>225</v>
      </c>
      <c r="F43" t="s">
        <v>226</v>
      </c>
      <c r="G43" t="s">
        <v>227</v>
      </c>
      <c r="H43" s="10" t="str">
        <f t="shared" si="0"/>
        <v>93.1 B</v>
      </c>
      <c r="I43" s="10" t="str">
        <f t="shared" si="1"/>
        <v xml:space="preserve">93.1 </v>
      </c>
      <c r="J43">
        <f t="shared" si="2"/>
        <v>93.1</v>
      </c>
    </row>
    <row r="44" spans="1:10" x14ac:dyDescent="0.25">
      <c r="A44">
        <v>42</v>
      </c>
      <c r="B44" t="s">
        <v>228</v>
      </c>
      <c r="C44" t="s">
        <v>166</v>
      </c>
      <c r="D44" t="s">
        <v>229</v>
      </c>
      <c r="E44" t="s">
        <v>230</v>
      </c>
      <c r="F44" t="s">
        <v>231</v>
      </c>
      <c r="G44" t="s">
        <v>232</v>
      </c>
      <c r="H44" s="10" t="str">
        <f t="shared" si="0"/>
        <v>128 B</v>
      </c>
      <c r="I44" s="10" t="str">
        <f t="shared" si="1"/>
        <v xml:space="preserve">128 </v>
      </c>
      <c r="J44">
        <f t="shared" si="2"/>
        <v>128</v>
      </c>
    </row>
    <row r="45" spans="1:10" x14ac:dyDescent="0.25">
      <c r="A45">
        <v>43</v>
      </c>
      <c r="B45" t="s">
        <v>233</v>
      </c>
      <c r="C45" t="s">
        <v>78</v>
      </c>
      <c r="D45" t="s">
        <v>234</v>
      </c>
      <c r="E45" t="s">
        <v>235</v>
      </c>
      <c r="F45" t="s">
        <v>236</v>
      </c>
      <c r="G45" t="s">
        <v>237</v>
      </c>
      <c r="H45" s="10" t="str">
        <f t="shared" si="0"/>
        <v>109.6 B</v>
      </c>
      <c r="I45" s="10" t="str">
        <f t="shared" si="1"/>
        <v xml:space="preserve">109.6 </v>
      </c>
      <c r="J45">
        <f t="shared" si="2"/>
        <v>109.6</v>
      </c>
    </row>
    <row r="46" spans="1:10" x14ac:dyDescent="0.25">
      <c r="A46">
        <v>44</v>
      </c>
      <c r="B46" t="s">
        <v>238</v>
      </c>
      <c r="C46" t="s">
        <v>239</v>
      </c>
      <c r="D46" t="s">
        <v>240</v>
      </c>
      <c r="E46" t="s">
        <v>241</v>
      </c>
      <c r="F46" t="s">
        <v>242</v>
      </c>
      <c r="G46" t="s">
        <v>243</v>
      </c>
      <c r="H46" s="10" t="str">
        <f t="shared" si="0"/>
        <v>67.2 B</v>
      </c>
      <c r="I46" s="10" t="str">
        <f t="shared" si="1"/>
        <v xml:space="preserve">67.2 </v>
      </c>
      <c r="J46">
        <f t="shared" si="2"/>
        <v>67.2</v>
      </c>
    </row>
    <row r="47" spans="1:10" x14ac:dyDescent="0.25">
      <c r="A47">
        <v>45</v>
      </c>
      <c r="B47" t="s">
        <v>244</v>
      </c>
      <c r="C47" t="s">
        <v>20</v>
      </c>
      <c r="D47" t="s">
        <v>245</v>
      </c>
      <c r="E47" t="s">
        <v>246</v>
      </c>
      <c r="F47" t="s">
        <v>247</v>
      </c>
      <c r="G47" t="s">
        <v>248</v>
      </c>
      <c r="H47" s="10" t="str">
        <f t="shared" si="0"/>
        <v>66.6 B</v>
      </c>
      <c r="I47" s="10" t="str">
        <f t="shared" si="1"/>
        <v xml:space="preserve">66.6 </v>
      </c>
      <c r="J47">
        <f t="shared" si="2"/>
        <v>66.599999999999994</v>
      </c>
    </row>
    <row r="48" spans="1:10" x14ac:dyDescent="0.25">
      <c r="A48">
        <v>46</v>
      </c>
      <c r="B48" t="s">
        <v>249</v>
      </c>
      <c r="C48" t="s">
        <v>195</v>
      </c>
      <c r="D48" t="s">
        <v>250</v>
      </c>
      <c r="E48" t="s">
        <v>251</v>
      </c>
      <c r="F48" t="s">
        <v>252</v>
      </c>
      <c r="G48" t="s">
        <v>253</v>
      </c>
      <c r="H48" s="10" t="str">
        <f t="shared" si="0"/>
        <v>44.8 B</v>
      </c>
      <c r="I48" s="10" t="str">
        <f t="shared" si="1"/>
        <v xml:space="preserve">44.8 </v>
      </c>
      <c r="J48">
        <f t="shared" si="2"/>
        <v>44.8</v>
      </c>
    </row>
    <row r="49" spans="1:10" x14ac:dyDescent="0.25">
      <c r="A49">
        <v>47</v>
      </c>
      <c r="B49" t="s">
        <v>254</v>
      </c>
      <c r="C49" t="s">
        <v>31</v>
      </c>
      <c r="D49" t="s">
        <v>255</v>
      </c>
      <c r="E49" t="s">
        <v>256</v>
      </c>
      <c r="F49" t="s">
        <v>257</v>
      </c>
      <c r="G49" t="s">
        <v>258</v>
      </c>
      <c r="H49" s="10" t="str">
        <f t="shared" si="0"/>
        <v>53.9 B</v>
      </c>
      <c r="I49" s="10" t="str">
        <f t="shared" si="1"/>
        <v xml:space="preserve">53.9 </v>
      </c>
      <c r="J49">
        <f t="shared" si="2"/>
        <v>53.9</v>
      </c>
    </row>
    <row r="50" spans="1:10" x14ac:dyDescent="0.25">
      <c r="A50">
        <v>48</v>
      </c>
      <c r="B50" t="s">
        <v>259</v>
      </c>
      <c r="C50" t="s">
        <v>31</v>
      </c>
      <c r="D50" t="s">
        <v>260</v>
      </c>
      <c r="E50" t="s">
        <v>261</v>
      </c>
      <c r="F50" t="s">
        <v>262</v>
      </c>
      <c r="G50" t="s">
        <v>263</v>
      </c>
      <c r="H50" s="10" t="str">
        <f t="shared" si="0"/>
        <v>53 B</v>
      </c>
      <c r="I50" s="10" t="str">
        <f t="shared" si="1"/>
        <v xml:space="preserve">53 </v>
      </c>
      <c r="J50">
        <f t="shared" si="2"/>
        <v>53</v>
      </c>
    </row>
    <row r="51" spans="1:10" x14ac:dyDescent="0.25">
      <c r="A51">
        <v>49</v>
      </c>
      <c r="B51" t="s">
        <v>264</v>
      </c>
      <c r="C51" t="s">
        <v>31</v>
      </c>
      <c r="D51" t="s">
        <v>265</v>
      </c>
      <c r="E51" t="s">
        <v>266</v>
      </c>
      <c r="F51" t="s">
        <v>267</v>
      </c>
      <c r="G51" t="s">
        <v>268</v>
      </c>
      <c r="H51" s="10" t="str">
        <f t="shared" si="0"/>
        <v>50.7 B</v>
      </c>
      <c r="I51" s="10" t="str">
        <f t="shared" si="1"/>
        <v xml:space="preserve">50.7 </v>
      </c>
      <c r="J51">
        <f t="shared" si="2"/>
        <v>50.7</v>
      </c>
    </row>
    <row r="52" spans="1:10" x14ac:dyDescent="0.25">
      <c r="A52">
        <v>50</v>
      </c>
      <c r="B52" t="s">
        <v>269</v>
      </c>
      <c r="C52" t="s">
        <v>20</v>
      </c>
      <c r="D52" t="s">
        <v>270</v>
      </c>
      <c r="E52" t="s">
        <v>271</v>
      </c>
      <c r="F52" t="s">
        <v>272</v>
      </c>
      <c r="G52" t="s">
        <v>273</v>
      </c>
      <c r="H52" s="10" t="str">
        <f t="shared" si="0"/>
        <v>54.6 B</v>
      </c>
      <c r="I52" s="10" t="str">
        <f t="shared" si="1"/>
        <v xml:space="preserve">54.6 </v>
      </c>
      <c r="J52">
        <f t="shared" si="2"/>
        <v>54.6</v>
      </c>
    </row>
    <row r="53" spans="1:10" x14ac:dyDescent="0.25">
      <c r="A53">
        <v>51</v>
      </c>
      <c r="B53" t="s">
        <v>274</v>
      </c>
      <c r="C53" t="s">
        <v>31</v>
      </c>
      <c r="D53" t="s">
        <v>275</v>
      </c>
      <c r="E53" t="s">
        <v>173</v>
      </c>
      <c r="F53" t="s">
        <v>276</v>
      </c>
      <c r="G53" t="s">
        <v>277</v>
      </c>
      <c r="H53" s="10" t="str">
        <f t="shared" si="0"/>
        <v>76.5 B</v>
      </c>
      <c r="I53" s="10" t="str">
        <f t="shared" si="1"/>
        <v xml:space="preserve">76.5 </v>
      </c>
      <c r="J53">
        <f t="shared" si="2"/>
        <v>76.5</v>
      </c>
    </row>
    <row r="54" spans="1:10" x14ac:dyDescent="0.25">
      <c r="A54">
        <v>52</v>
      </c>
      <c r="B54" t="s">
        <v>278</v>
      </c>
      <c r="C54" t="s">
        <v>78</v>
      </c>
      <c r="D54" t="s">
        <v>279</v>
      </c>
      <c r="E54" t="s">
        <v>280</v>
      </c>
      <c r="F54" t="s">
        <v>281</v>
      </c>
      <c r="G54" t="s">
        <v>282</v>
      </c>
      <c r="H54" s="10" t="str">
        <f t="shared" si="0"/>
        <v>60.1 B</v>
      </c>
      <c r="I54" s="10" t="str">
        <f t="shared" si="1"/>
        <v xml:space="preserve">60.1 </v>
      </c>
      <c r="J54">
        <f t="shared" si="2"/>
        <v>60.1</v>
      </c>
    </row>
    <row r="55" spans="1:10" x14ac:dyDescent="0.25">
      <c r="A55">
        <v>53</v>
      </c>
      <c r="B55" t="s">
        <v>283</v>
      </c>
      <c r="C55" t="s">
        <v>31</v>
      </c>
      <c r="D55" t="s">
        <v>284</v>
      </c>
      <c r="E55" t="s">
        <v>285</v>
      </c>
      <c r="F55" t="s">
        <v>286</v>
      </c>
      <c r="G55" t="s">
        <v>287</v>
      </c>
      <c r="H55" s="10" t="str">
        <f t="shared" si="0"/>
        <v>99.9 B</v>
      </c>
      <c r="I55" s="10" t="str">
        <f t="shared" si="1"/>
        <v xml:space="preserve">99.9 </v>
      </c>
      <c r="J55">
        <f t="shared" si="2"/>
        <v>99.9</v>
      </c>
    </row>
    <row r="56" spans="1:10" x14ac:dyDescent="0.25">
      <c r="A56">
        <v>53</v>
      </c>
      <c r="B56" t="s">
        <v>288</v>
      </c>
      <c r="C56" t="s">
        <v>181</v>
      </c>
      <c r="D56" t="s">
        <v>289</v>
      </c>
      <c r="E56" t="s">
        <v>290</v>
      </c>
      <c r="F56" t="s">
        <v>291</v>
      </c>
      <c r="G56" t="s">
        <v>292</v>
      </c>
      <c r="H56" s="10" t="str">
        <f t="shared" si="0"/>
        <v>126.9 B</v>
      </c>
      <c r="I56" s="10" t="str">
        <f t="shared" si="1"/>
        <v xml:space="preserve">126.9 </v>
      </c>
      <c r="J56">
        <f t="shared" si="2"/>
        <v>126.9</v>
      </c>
    </row>
    <row r="57" spans="1:10" x14ac:dyDescent="0.25">
      <c r="A57">
        <v>55</v>
      </c>
      <c r="B57" t="s">
        <v>293</v>
      </c>
      <c r="C57" t="s">
        <v>294</v>
      </c>
      <c r="D57" t="s">
        <v>295</v>
      </c>
      <c r="E57" t="s">
        <v>296</v>
      </c>
      <c r="F57" t="s">
        <v>297</v>
      </c>
      <c r="G57" t="s">
        <v>298</v>
      </c>
      <c r="H57" s="10" t="str">
        <f t="shared" si="0"/>
        <v>89.2 B</v>
      </c>
      <c r="I57" s="10" t="str">
        <f t="shared" si="1"/>
        <v xml:space="preserve">89.2 </v>
      </c>
      <c r="J57">
        <f t="shared" si="2"/>
        <v>89.2</v>
      </c>
    </row>
    <row r="58" spans="1:10" x14ac:dyDescent="0.25">
      <c r="A58">
        <v>56</v>
      </c>
      <c r="B58" t="s">
        <v>299</v>
      </c>
      <c r="C58" t="s">
        <v>300</v>
      </c>
      <c r="D58" t="s">
        <v>301</v>
      </c>
      <c r="E58" t="s">
        <v>302</v>
      </c>
      <c r="F58" t="s">
        <v>303</v>
      </c>
      <c r="G58" t="s">
        <v>304</v>
      </c>
      <c r="H58" s="10" t="str">
        <f t="shared" si="0"/>
        <v>52.3 B</v>
      </c>
      <c r="I58" s="10" t="str">
        <f t="shared" si="1"/>
        <v xml:space="preserve">52.3 </v>
      </c>
      <c r="J58">
        <f t="shared" si="2"/>
        <v>52.3</v>
      </c>
    </row>
    <row r="59" spans="1:10" x14ac:dyDescent="0.25">
      <c r="A59">
        <v>57</v>
      </c>
      <c r="B59" t="s">
        <v>305</v>
      </c>
      <c r="C59" t="s">
        <v>20</v>
      </c>
      <c r="D59" t="s">
        <v>306</v>
      </c>
      <c r="E59" t="s">
        <v>307</v>
      </c>
      <c r="F59" t="s">
        <v>308</v>
      </c>
      <c r="G59" t="s">
        <v>309</v>
      </c>
      <c r="H59" s="10" t="str">
        <f t="shared" si="0"/>
        <v>50.2 B</v>
      </c>
      <c r="I59" s="10" t="str">
        <f t="shared" si="1"/>
        <v xml:space="preserve">50.2 </v>
      </c>
      <c r="J59">
        <f t="shared" si="2"/>
        <v>50.2</v>
      </c>
    </row>
    <row r="60" spans="1:10" x14ac:dyDescent="0.25">
      <c r="A60">
        <v>58</v>
      </c>
      <c r="B60" t="s">
        <v>310</v>
      </c>
      <c r="C60" t="s">
        <v>311</v>
      </c>
      <c r="D60" t="s">
        <v>312</v>
      </c>
      <c r="E60" t="s">
        <v>313</v>
      </c>
      <c r="F60" t="s">
        <v>45</v>
      </c>
      <c r="G60" t="s">
        <v>314</v>
      </c>
      <c r="H60" s="10" t="str">
        <f t="shared" si="0"/>
        <v>84.8 B</v>
      </c>
      <c r="I60" s="10" t="str">
        <f t="shared" si="1"/>
        <v xml:space="preserve">84.8 </v>
      </c>
      <c r="J60">
        <f t="shared" si="2"/>
        <v>84.8</v>
      </c>
    </row>
    <row r="61" spans="1:10" x14ac:dyDescent="0.25">
      <c r="A61">
        <v>58</v>
      </c>
      <c r="B61" t="s">
        <v>315</v>
      </c>
      <c r="C61" t="s">
        <v>78</v>
      </c>
      <c r="D61" t="s">
        <v>316</v>
      </c>
      <c r="E61" t="s">
        <v>317</v>
      </c>
      <c r="F61" t="s">
        <v>318</v>
      </c>
      <c r="G61" t="s">
        <v>319</v>
      </c>
      <c r="H61" s="10" t="str">
        <f t="shared" si="0"/>
        <v>79.2 B</v>
      </c>
      <c r="I61" s="10" t="str">
        <f t="shared" si="1"/>
        <v xml:space="preserve">79.2 </v>
      </c>
      <c r="J61">
        <f t="shared" si="2"/>
        <v>79.2</v>
      </c>
    </row>
    <row r="62" spans="1:10" x14ac:dyDescent="0.25">
      <c r="A62">
        <v>60</v>
      </c>
      <c r="B62" t="s">
        <v>320</v>
      </c>
      <c r="C62" t="s">
        <v>20</v>
      </c>
      <c r="D62" t="s">
        <v>321</v>
      </c>
      <c r="E62" t="s">
        <v>322</v>
      </c>
      <c r="F62" t="s">
        <v>323</v>
      </c>
      <c r="G62" t="s">
        <v>324</v>
      </c>
      <c r="H62" s="10" t="str">
        <f t="shared" si="0"/>
        <v>369.2 B</v>
      </c>
      <c r="I62" s="10" t="str">
        <f t="shared" si="1"/>
        <v xml:space="preserve">369.2 </v>
      </c>
      <c r="J62">
        <f t="shared" si="2"/>
        <v>369.2</v>
      </c>
    </row>
    <row r="63" spans="1:10" x14ac:dyDescent="0.25">
      <c r="A63">
        <v>61</v>
      </c>
      <c r="B63" t="s">
        <v>325</v>
      </c>
      <c r="C63" t="s">
        <v>31</v>
      </c>
      <c r="D63" t="s">
        <v>326</v>
      </c>
      <c r="E63" t="s">
        <v>327</v>
      </c>
      <c r="F63" t="s">
        <v>328</v>
      </c>
      <c r="G63" t="s">
        <v>329</v>
      </c>
      <c r="H63" s="10" t="str">
        <f t="shared" si="0"/>
        <v>140.1 B</v>
      </c>
      <c r="I63" s="10" t="str">
        <f t="shared" si="1"/>
        <v xml:space="preserve">140.1 </v>
      </c>
      <c r="J63">
        <f t="shared" si="2"/>
        <v>140.1</v>
      </c>
    </row>
    <row r="64" spans="1:10" x14ac:dyDescent="0.25">
      <c r="A64">
        <v>62</v>
      </c>
      <c r="B64" t="s">
        <v>330</v>
      </c>
      <c r="C64" t="s">
        <v>134</v>
      </c>
      <c r="D64" t="s">
        <v>331</v>
      </c>
      <c r="E64" t="s">
        <v>332</v>
      </c>
      <c r="F64" t="s">
        <v>333</v>
      </c>
      <c r="G64" t="s">
        <v>334</v>
      </c>
      <c r="H64" s="10" t="str">
        <f t="shared" si="0"/>
        <v>97.4 B</v>
      </c>
      <c r="I64" s="10" t="str">
        <f t="shared" si="1"/>
        <v xml:space="preserve">97.4 </v>
      </c>
      <c r="J64">
        <f t="shared" si="2"/>
        <v>97.4</v>
      </c>
    </row>
    <row r="65" spans="1:10" x14ac:dyDescent="0.25">
      <c r="A65">
        <v>63</v>
      </c>
      <c r="B65" t="s">
        <v>335</v>
      </c>
      <c r="C65" t="s">
        <v>31</v>
      </c>
      <c r="D65" t="s">
        <v>336</v>
      </c>
      <c r="E65" t="s">
        <v>337</v>
      </c>
      <c r="F65" t="s">
        <v>338</v>
      </c>
      <c r="G65" t="s">
        <v>339</v>
      </c>
      <c r="H65" s="10" t="str">
        <f t="shared" si="0"/>
        <v>154.5 B</v>
      </c>
      <c r="I65" s="10" t="str">
        <f t="shared" si="1"/>
        <v xml:space="preserve">154.5 </v>
      </c>
      <c r="J65">
        <f t="shared" si="2"/>
        <v>154.5</v>
      </c>
    </row>
    <row r="66" spans="1:10" x14ac:dyDescent="0.25">
      <c r="A66">
        <v>64</v>
      </c>
      <c r="B66" t="s">
        <v>340</v>
      </c>
      <c r="C66" t="s">
        <v>166</v>
      </c>
      <c r="D66" t="s">
        <v>341</v>
      </c>
      <c r="E66" t="s">
        <v>342</v>
      </c>
      <c r="F66" t="s">
        <v>343</v>
      </c>
      <c r="G66" t="s">
        <v>344</v>
      </c>
      <c r="H66" s="10" t="str">
        <f t="shared" si="0"/>
        <v>150 B</v>
      </c>
      <c r="I66" s="10" t="str">
        <f t="shared" si="1"/>
        <v xml:space="preserve">150 </v>
      </c>
      <c r="J66">
        <f t="shared" si="2"/>
        <v>150</v>
      </c>
    </row>
    <row r="67" spans="1:10" x14ac:dyDescent="0.25">
      <c r="A67">
        <v>65</v>
      </c>
      <c r="B67" t="s">
        <v>345</v>
      </c>
      <c r="C67" t="s">
        <v>20</v>
      </c>
      <c r="D67" t="s">
        <v>346</v>
      </c>
      <c r="E67" t="s">
        <v>347</v>
      </c>
      <c r="F67" t="s">
        <v>348</v>
      </c>
      <c r="G67" t="s">
        <v>349</v>
      </c>
      <c r="H67" s="10" t="str">
        <f t="shared" si="0"/>
        <v>50 B</v>
      </c>
      <c r="I67" s="10" t="str">
        <f t="shared" si="1"/>
        <v xml:space="preserve">50 </v>
      </c>
      <c r="J67">
        <f t="shared" si="2"/>
        <v>50</v>
      </c>
    </row>
    <row r="68" spans="1:10" x14ac:dyDescent="0.25">
      <c r="A68">
        <v>66</v>
      </c>
      <c r="B68" t="s">
        <v>350</v>
      </c>
      <c r="C68" t="s">
        <v>160</v>
      </c>
      <c r="D68" t="s">
        <v>351</v>
      </c>
      <c r="E68" t="s">
        <v>187</v>
      </c>
      <c r="F68" t="s">
        <v>352</v>
      </c>
      <c r="G68" t="s">
        <v>353</v>
      </c>
      <c r="H68" s="10" t="str">
        <f t="shared" ref="H68:H102" si="3">REPLACE(D68,1,1,"")</f>
        <v>40.9 B</v>
      </c>
      <c r="I68" s="10" t="str">
        <f t="shared" ref="I68:I102" si="4">REPLACE(H68,LEN(H68),2,"")</f>
        <v xml:space="preserve">40.9 </v>
      </c>
      <c r="J68">
        <f t="shared" ref="J68:J102" si="5">_xlfn.NUMBERVALUE(I68)</f>
        <v>40.9</v>
      </c>
    </row>
    <row r="69" spans="1:10" x14ac:dyDescent="0.25">
      <c r="A69">
        <v>66</v>
      </c>
      <c r="B69" t="s">
        <v>354</v>
      </c>
      <c r="C69" t="s">
        <v>78</v>
      </c>
      <c r="D69" t="s">
        <v>355</v>
      </c>
      <c r="E69" t="s">
        <v>327</v>
      </c>
      <c r="F69" t="s">
        <v>91</v>
      </c>
      <c r="G69" t="s">
        <v>356</v>
      </c>
      <c r="H69" s="10" t="str">
        <f t="shared" si="3"/>
        <v>87.4 B</v>
      </c>
      <c r="I69" s="10" t="str">
        <f t="shared" si="4"/>
        <v xml:space="preserve">87.4 </v>
      </c>
      <c r="J69">
        <f t="shared" si="5"/>
        <v>87.4</v>
      </c>
    </row>
    <row r="70" spans="1:10" x14ac:dyDescent="0.25">
      <c r="A70">
        <v>68</v>
      </c>
      <c r="B70" t="s">
        <v>357</v>
      </c>
      <c r="C70" t="s">
        <v>224</v>
      </c>
      <c r="D70" t="s">
        <v>358</v>
      </c>
      <c r="E70" t="s">
        <v>359</v>
      </c>
      <c r="F70" t="s">
        <v>360</v>
      </c>
      <c r="G70" t="s">
        <v>361</v>
      </c>
      <c r="H70" s="10" t="str">
        <f t="shared" si="3"/>
        <v>48.6 B</v>
      </c>
      <c r="I70" s="10" t="str">
        <f t="shared" si="4"/>
        <v xml:space="preserve">48.6 </v>
      </c>
      <c r="J70">
        <f t="shared" si="5"/>
        <v>48.6</v>
      </c>
    </row>
    <row r="71" spans="1:10" x14ac:dyDescent="0.25">
      <c r="A71">
        <v>69</v>
      </c>
      <c r="B71" t="s">
        <v>362</v>
      </c>
      <c r="C71" t="s">
        <v>134</v>
      </c>
      <c r="D71" t="s">
        <v>363</v>
      </c>
      <c r="E71" t="s">
        <v>364</v>
      </c>
      <c r="F71" t="s">
        <v>365</v>
      </c>
      <c r="G71" t="s">
        <v>366</v>
      </c>
      <c r="H71" s="10" t="str">
        <f t="shared" si="3"/>
        <v>90.1 B</v>
      </c>
      <c r="I71" s="10" t="str">
        <f t="shared" si="4"/>
        <v xml:space="preserve">90.1 </v>
      </c>
      <c r="J71">
        <f t="shared" si="5"/>
        <v>90.1</v>
      </c>
    </row>
    <row r="72" spans="1:10" x14ac:dyDescent="0.25">
      <c r="A72">
        <v>70</v>
      </c>
      <c r="B72" t="s">
        <v>367</v>
      </c>
      <c r="C72" t="s">
        <v>368</v>
      </c>
      <c r="D72" t="s">
        <v>369</v>
      </c>
      <c r="E72" t="s">
        <v>370</v>
      </c>
      <c r="F72" t="s">
        <v>371</v>
      </c>
      <c r="G72" t="s">
        <v>372</v>
      </c>
      <c r="H72" s="10" t="str">
        <f t="shared" si="3"/>
        <v>78.9 B</v>
      </c>
      <c r="I72" s="10" t="str">
        <f t="shared" si="4"/>
        <v xml:space="preserve">78.9 </v>
      </c>
      <c r="J72">
        <f t="shared" si="5"/>
        <v>78.900000000000006</v>
      </c>
    </row>
    <row r="73" spans="1:10" x14ac:dyDescent="0.25">
      <c r="A73">
        <v>71</v>
      </c>
      <c r="B73" t="s">
        <v>373</v>
      </c>
      <c r="C73" t="s">
        <v>31</v>
      </c>
      <c r="D73" t="s">
        <v>374</v>
      </c>
      <c r="E73" t="s">
        <v>375</v>
      </c>
      <c r="F73" t="s">
        <v>376</v>
      </c>
      <c r="G73" t="s">
        <v>377</v>
      </c>
      <c r="H73" s="10" t="str">
        <f t="shared" si="3"/>
        <v>70.3 B</v>
      </c>
      <c r="I73" s="10" t="str">
        <f t="shared" si="4"/>
        <v xml:space="preserve">70.3 </v>
      </c>
      <c r="J73">
        <f t="shared" si="5"/>
        <v>70.3</v>
      </c>
    </row>
    <row r="74" spans="1:10" x14ac:dyDescent="0.25">
      <c r="A74">
        <v>72</v>
      </c>
      <c r="B74" t="s">
        <v>378</v>
      </c>
      <c r="C74" t="s">
        <v>78</v>
      </c>
      <c r="D74" t="s">
        <v>379</v>
      </c>
      <c r="E74" t="s">
        <v>380</v>
      </c>
      <c r="F74" t="s">
        <v>381</v>
      </c>
      <c r="G74" t="s">
        <v>382</v>
      </c>
      <c r="H74" s="10" t="str">
        <f t="shared" si="3"/>
        <v>112.3 B</v>
      </c>
      <c r="I74" s="10" t="str">
        <f t="shared" si="4"/>
        <v xml:space="preserve">112.3 </v>
      </c>
      <c r="J74">
        <f t="shared" si="5"/>
        <v>112.3</v>
      </c>
    </row>
    <row r="75" spans="1:10" x14ac:dyDescent="0.25">
      <c r="A75">
        <v>73</v>
      </c>
      <c r="B75" t="s">
        <v>383</v>
      </c>
      <c r="C75" t="s">
        <v>166</v>
      </c>
      <c r="D75" t="s">
        <v>279</v>
      </c>
      <c r="E75" t="s">
        <v>384</v>
      </c>
      <c r="F75" t="s">
        <v>385</v>
      </c>
      <c r="G75" t="s">
        <v>386</v>
      </c>
      <c r="H75" s="10" t="str">
        <f t="shared" si="3"/>
        <v>60.1 B</v>
      </c>
      <c r="I75" s="10" t="str">
        <f t="shared" si="4"/>
        <v xml:space="preserve">60.1 </v>
      </c>
      <c r="J75">
        <f t="shared" si="5"/>
        <v>60.1</v>
      </c>
    </row>
    <row r="76" spans="1:10" x14ac:dyDescent="0.25">
      <c r="A76">
        <v>74</v>
      </c>
      <c r="B76" t="s">
        <v>387</v>
      </c>
      <c r="C76" t="s">
        <v>224</v>
      </c>
      <c r="D76" t="s">
        <v>388</v>
      </c>
      <c r="E76" t="s">
        <v>389</v>
      </c>
      <c r="F76" t="s">
        <v>390</v>
      </c>
      <c r="G76" t="s">
        <v>391</v>
      </c>
      <c r="H76" s="10" t="str">
        <f t="shared" si="3"/>
        <v>61.9 B</v>
      </c>
      <c r="I76" s="10" t="str">
        <f t="shared" si="4"/>
        <v xml:space="preserve">61.9 </v>
      </c>
      <c r="J76">
        <f t="shared" si="5"/>
        <v>61.9</v>
      </c>
    </row>
    <row r="77" spans="1:10" x14ac:dyDescent="0.25">
      <c r="A77">
        <v>75</v>
      </c>
      <c r="B77" t="s">
        <v>392</v>
      </c>
      <c r="C77" t="s">
        <v>134</v>
      </c>
      <c r="D77" t="s">
        <v>393</v>
      </c>
      <c r="E77" t="s">
        <v>394</v>
      </c>
      <c r="F77" t="s">
        <v>395</v>
      </c>
      <c r="G77" t="s">
        <v>27</v>
      </c>
      <c r="H77" s="10" t="str">
        <f t="shared" si="3"/>
        <v>116.6 B</v>
      </c>
      <c r="I77" s="10" t="str">
        <f t="shared" si="4"/>
        <v xml:space="preserve">116.6 </v>
      </c>
      <c r="J77">
        <f t="shared" si="5"/>
        <v>116.6</v>
      </c>
    </row>
    <row r="78" spans="1:10" x14ac:dyDescent="0.25">
      <c r="A78">
        <v>76</v>
      </c>
      <c r="B78" t="s">
        <v>396</v>
      </c>
      <c r="C78" t="s">
        <v>224</v>
      </c>
      <c r="D78" t="s">
        <v>397</v>
      </c>
      <c r="E78" t="s">
        <v>398</v>
      </c>
      <c r="F78" t="s">
        <v>399</v>
      </c>
      <c r="G78" t="s">
        <v>400</v>
      </c>
      <c r="H78" s="10" t="str">
        <f t="shared" si="3"/>
        <v>71.8 B</v>
      </c>
      <c r="I78" s="10" t="str">
        <f t="shared" si="4"/>
        <v xml:space="preserve">71.8 </v>
      </c>
      <c r="J78">
        <f t="shared" si="5"/>
        <v>71.8</v>
      </c>
    </row>
    <row r="79" spans="1:10" x14ac:dyDescent="0.25">
      <c r="A79">
        <v>77</v>
      </c>
      <c r="B79" t="s">
        <v>401</v>
      </c>
      <c r="C79" t="s">
        <v>160</v>
      </c>
      <c r="D79" t="s">
        <v>402</v>
      </c>
      <c r="E79" t="s">
        <v>403</v>
      </c>
      <c r="F79" t="s">
        <v>404</v>
      </c>
      <c r="G79" t="s">
        <v>405</v>
      </c>
      <c r="H79" s="10" t="str">
        <f t="shared" si="3"/>
        <v>72.3 B</v>
      </c>
      <c r="I79" s="10" t="str">
        <f t="shared" si="4"/>
        <v xml:space="preserve">72.3 </v>
      </c>
      <c r="J79">
        <f t="shared" si="5"/>
        <v>72.3</v>
      </c>
    </row>
    <row r="80" spans="1:10" x14ac:dyDescent="0.25">
      <c r="A80">
        <v>78</v>
      </c>
      <c r="B80" t="s">
        <v>406</v>
      </c>
      <c r="C80" t="s">
        <v>368</v>
      </c>
      <c r="D80" t="s">
        <v>407</v>
      </c>
      <c r="E80" t="s">
        <v>403</v>
      </c>
      <c r="F80" t="s">
        <v>408</v>
      </c>
      <c r="G80" t="s">
        <v>409</v>
      </c>
      <c r="H80" s="10" t="str">
        <f t="shared" si="3"/>
        <v>52 B</v>
      </c>
      <c r="I80" s="10" t="str">
        <f t="shared" si="4"/>
        <v xml:space="preserve">52 </v>
      </c>
      <c r="J80">
        <f t="shared" si="5"/>
        <v>52</v>
      </c>
    </row>
    <row r="81" spans="1:10" x14ac:dyDescent="0.25">
      <c r="A81">
        <v>79</v>
      </c>
      <c r="B81" t="s">
        <v>410</v>
      </c>
      <c r="C81" t="s">
        <v>20</v>
      </c>
      <c r="D81" t="s">
        <v>411</v>
      </c>
      <c r="E81" t="s">
        <v>412</v>
      </c>
      <c r="F81" t="s">
        <v>413</v>
      </c>
      <c r="G81" t="s">
        <v>414</v>
      </c>
      <c r="H81" s="10" t="str">
        <f t="shared" si="3"/>
        <v>203 B</v>
      </c>
      <c r="I81" s="10" t="str">
        <f t="shared" si="4"/>
        <v xml:space="preserve">203 </v>
      </c>
      <c r="J81">
        <f t="shared" si="5"/>
        <v>203</v>
      </c>
    </row>
    <row r="82" spans="1:10" x14ac:dyDescent="0.25">
      <c r="A82">
        <v>80</v>
      </c>
      <c r="B82" t="s">
        <v>415</v>
      </c>
      <c r="C82" t="s">
        <v>31</v>
      </c>
      <c r="D82" t="s">
        <v>416</v>
      </c>
      <c r="E82" t="s">
        <v>332</v>
      </c>
      <c r="F82" t="s">
        <v>417</v>
      </c>
      <c r="G82" t="s">
        <v>418</v>
      </c>
      <c r="H82" s="10" t="str">
        <f t="shared" si="3"/>
        <v>69 B</v>
      </c>
      <c r="I82" s="10" t="str">
        <f t="shared" si="4"/>
        <v xml:space="preserve">69 </v>
      </c>
      <c r="J82">
        <f t="shared" si="5"/>
        <v>69</v>
      </c>
    </row>
    <row r="83" spans="1:10" x14ac:dyDescent="0.25">
      <c r="A83">
        <v>80</v>
      </c>
      <c r="B83" t="s">
        <v>419</v>
      </c>
      <c r="C83" t="s">
        <v>78</v>
      </c>
      <c r="D83" t="s">
        <v>420</v>
      </c>
      <c r="E83" t="s">
        <v>421</v>
      </c>
      <c r="F83" t="s">
        <v>422</v>
      </c>
      <c r="G83" t="s">
        <v>423</v>
      </c>
      <c r="H83" s="10" t="str">
        <f t="shared" si="3"/>
        <v>48.4 B</v>
      </c>
      <c r="I83" s="10" t="str">
        <f t="shared" si="4"/>
        <v xml:space="preserve">48.4 </v>
      </c>
      <c r="J83">
        <f t="shared" si="5"/>
        <v>48.4</v>
      </c>
    </row>
    <row r="84" spans="1:10" x14ac:dyDescent="0.25">
      <c r="A84">
        <v>82</v>
      </c>
      <c r="B84" t="s">
        <v>424</v>
      </c>
      <c r="C84" t="s">
        <v>31</v>
      </c>
      <c r="D84" t="s">
        <v>425</v>
      </c>
      <c r="E84" t="s">
        <v>426</v>
      </c>
      <c r="F84" t="s">
        <v>427</v>
      </c>
      <c r="G84" t="s">
        <v>428</v>
      </c>
      <c r="H84" s="10" t="str">
        <f t="shared" si="3"/>
        <v>51.6 B</v>
      </c>
      <c r="I84" s="10" t="str">
        <f t="shared" si="4"/>
        <v xml:space="preserve">51.6 </v>
      </c>
      <c r="J84">
        <f t="shared" si="5"/>
        <v>51.6</v>
      </c>
    </row>
    <row r="85" spans="1:10" x14ac:dyDescent="0.25">
      <c r="A85">
        <v>83</v>
      </c>
      <c r="B85" t="s">
        <v>429</v>
      </c>
      <c r="C85" t="s">
        <v>78</v>
      </c>
      <c r="D85" t="s">
        <v>430</v>
      </c>
      <c r="E85" t="s">
        <v>364</v>
      </c>
      <c r="F85" t="s">
        <v>431</v>
      </c>
      <c r="G85" t="s">
        <v>432</v>
      </c>
      <c r="H85" s="10" t="str">
        <f t="shared" si="3"/>
        <v>142.4 B</v>
      </c>
      <c r="I85" s="10" t="str">
        <f t="shared" si="4"/>
        <v xml:space="preserve">142.4 </v>
      </c>
      <c r="J85">
        <f t="shared" si="5"/>
        <v>142.4</v>
      </c>
    </row>
    <row r="86" spans="1:10" x14ac:dyDescent="0.25">
      <c r="A86">
        <v>84</v>
      </c>
      <c r="B86" t="s">
        <v>433</v>
      </c>
      <c r="C86" t="s">
        <v>434</v>
      </c>
      <c r="D86" t="s">
        <v>435</v>
      </c>
      <c r="E86" t="s">
        <v>436</v>
      </c>
      <c r="F86" t="s">
        <v>437</v>
      </c>
      <c r="G86" t="s">
        <v>438</v>
      </c>
      <c r="H86" s="10" t="str">
        <f t="shared" si="3"/>
        <v>27.3 B</v>
      </c>
      <c r="I86" s="10" t="str">
        <f t="shared" si="4"/>
        <v xml:space="preserve">27.3 </v>
      </c>
      <c r="J86">
        <f t="shared" si="5"/>
        <v>27.3</v>
      </c>
    </row>
    <row r="87" spans="1:10" x14ac:dyDescent="0.25">
      <c r="A87">
        <v>85</v>
      </c>
      <c r="B87" t="s">
        <v>439</v>
      </c>
      <c r="C87" t="s">
        <v>195</v>
      </c>
      <c r="D87" t="s">
        <v>440</v>
      </c>
      <c r="E87" t="s">
        <v>421</v>
      </c>
      <c r="F87" t="s">
        <v>441</v>
      </c>
      <c r="G87" t="s">
        <v>442</v>
      </c>
      <c r="H87" s="10" t="str">
        <f t="shared" si="3"/>
        <v>34.8 B</v>
      </c>
      <c r="I87" s="10" t="str">
        <f t="shared" si="4"/>
        <v xml:space="preserve">34.8 </v>
      </c>
      <c r="J87">
        <f t="shared" si="5"/>
        <v>34.799999999999997</v>
      </c>
    </row>
    <row r="88" spans="1:10" x14ac:dyDescent="0.25">
      <c r="A88">
        <v>86</v>
      </c>
      <c r="B88" t="s">
        <v>443</v>
      </c>
      <c r="C88" t="s">
        <v>31</v>
      </c>
      <c r="D88" t="s">
        <v>148</v>
      </c>
      <c r="E88" t="s">
        <v>394</v>
      </c>
      <c r="F88" t="s">
        <v>444</v>
      </c>
      <c r="G88" t="s">
        <v>445</v>
      </c>
      <c r="H88" s="10" t="str">
        <f t="shared" si="3"/>
        <v>77.1 B</v>
      </c>
      <c r="I88" s="10" t="str">
        <f t="shared" si="4"/>
        <v xml:space="preserve">77.1 </v>
      </c>
      <c r="J88">
        <f t="shared" si="5"/>
        <v>77.099999999999994</v>
      </c>
    </row>
    <row r="89" spans="1:10" x14ac:dyDescent="0.25">
      <c r="A89">
        <v>87</v>
      </c>
      <c r="B89" t="s">
        <v>446</v>
      </c>
      <c r="C89" t="s">
        <v>31</v>
      </c>
      <c r="D89" t="s">
        <v>447</v>
      </c>
      <c r="E89" t="s">
        <v>448</v>
      </c>
      <c r="F89" t="s">
        <v>449</v>
      </c>
      <c r="G89" t="s">
        <v>450</v>
      </c>
      <c r="H89" s="10" t="str">
        <f t="shared" si="3"/>
        <v>68.2 B</v>
      </c>
      <c r="I89" s="10" t="str">
        <f t="shared" si="4"/>
        <v xml:space="preserve">68.2 </v>
      </c>
      <c r="J89">
        <f t="shared" si="5"/>
        <v>68.2</v>
      </c>
    </row>
    <row r="90" spans="1:10" x14ac:dyDescent="0.25">
      <c r="A90">
        <v>88</v>
      </c>
      <c r="B90" t="s">
        <v>451</v>
      </c>
      <c r="C90" t="s">
        <v>31</v>
      </c>
      <c r="D90" t="s">
        <v>452</v>
      </c>
      <c r="E90" t="s">
        <v>394</v>
      </c>
      <c r="F90" t="s">
        <v>453</v>
      </c>
      <c r="G90" t="s">
        <v>454</v>
      </c>
      <c r="H90" s="10" t="str">
        <f t="shared" si="3"/>
        <v>46.8 B</v>
      </c>
      <c r="I90" s="10" t="str">
        <f t="shared" si="4"/>
        <v xml:space="preserve">46.8 </v>
      </c>
      <c r="J90">
        <f t="shared" si="5"/>
        <v>46.8</v>
      </c>
    </row>
    <row r="91" spans="1:10" x14ac:dyDescent="0.25">
      <c r="A91">
        <v>89</v>
      </c>
      <c r="B91" t="s">
        <v>455</v>
      </c>
      <c r="C91" t="s">
        <v>31</v>
      </c>
      <c r="D91" t="s">
        <v>456</v>
      </c>
      <c r="E91" t="s">
        <v>457</v>
      </c>
      <c r="F91" t="s">
        <v>458</v>
      </c>
      <c r="G91" t="s">
        <v>459</v>
      </c>
      <c r="H91" s="10" t="str">
        <f t="shared" si="3"/>
        <v>137.2 B</v>
      </c>
      <c r="I91" s="10" t="str">
        <f t="shared" si="4"/>
        <v xml:space="preserve">137.2 </v>
      </c>
      <c r="J91">
        <f t="shared" si="5"/>
        <v>137.19999999999999</v>
      </c>
    </row>
    <row r="92" spans="1:10" x14ac:dyDescent="0.25">
      <c r="A92">
        <v>90</v>
      </c>
      <c r="B92" t="s">
        <v>460</v>
      </c>
      <c r="C92" t="s">
        <v>20</v>
      </c>
      <c r="D92" t="s">
        <v>461</v>
      </c>
      <c r="E92" t="s">
        <v>462</v>
      </c>
      <c r="F92" t="s">
        <v>463</v>
      </c>
      <c r="G92" t="s">
        <v>418</v>
      </c>
      <c r="H92" s="10" t="str">
        <f t="shared" si="3"/>
        <v>48.5 B</v>
      </c>
      <c r="I92" s="10" t="str">
        <f t="shared" si="4"/>
        <v xml:space="preserve">48.5 </v>
      </c>
      <c r="J92">
        <f t="shared" si="5"/>
        <v>48.5</v>
      </c>
    </row>
    <row r="93" spans="1:10" x14ac:dyDescent="0.25">
      <c r="A93">
        <v>91</v>
      </c>
      <c r="B93" t="s">
        <v>464</v>
      </c>
      <c r="C93" t="s">
        <v>239</v>
      </c>
      <c r="D93" t="s">
        <v>465</v>
      </c>
      <c r="E93" t="s">
        <v>296</v>
      </c>
      <c r="F93" t="s">
        <v>466</v>
      </c>
      <c r="G93" t="s">
        <v>467</v>
      </c>
      <c r="H93" s="10" t="str">
        <f t="shared" si="3"/>
        <v>33 B</v>
      </c>
      <c r="I93" s="10" t="str">
        <f t="shared" si="4"/>
        <v xml:space="preserve">33 </v>
      </c>
      <c r="J93">
        <f t="shared" si="5"/>
        <v>33</v>
      </c>
    </row>
    <row r="94" spans="1:10" x14ac:dyDescent="0.25">
      <c r="A94">
        <v>92</v>
      </c>
      <c r="B94" t="s">
        <v>468</v>
      </c>
      <c r="C94" t="s">
        <v>31</v>
      </c>
      <c r="D94" t="s">
        <v>469</v>
      </c>
      <c r="E94" t="s">
        <v>470</v>
      </c>
      <c r="F94" t="s">
        <v>471</v>
      </c>
      <c r="G94" t="s">
        <v>472</v>
      </c>
      <c r="H94" s="10" t="str">
        <f t="shared" si="3"/>
        <v>47.9 B</v>
      </c>
      <c r="I94" s="10" t="str">
        <f t="shared" si="4"/>
        <v xml:space="preserve">47.9 </v>
      </c>
      <c r="J94">
        <f t="shared" si="5"/>
        <v>47.9</v>
      </c>
    </row>
    <row r="95" spans="1:10" x14ac:dyDescent="0.25">
      <c r="A95">
        <v>93</v>
      </c>
      <c r="B95" t="s">
        <v>473</v>
      </c>
      <c r="C95" t="s">
        <v>434</v>
      </c>
      <c r="D95" t="s">
        <v>474</v>
      </c>
      <c r="E95" t="s">
        <v>475</v>
      </c>
      <c r="F95" t="s">
        <v>476</v>
      </c>
      <c r="G95" t="s">
        <v>477</v>
      </c>
      <c r="H95" s="10" t="str">
        <f t="shared" si="3"/>
        <v>45.8 B</v>
      </c>
      <c r="I95" s="10" t="str">
        <f t="shared" si="4"/>
        <v xml:space="preserve">45.8 </v>
      </c>
      <c r="J95">
        <f t="shared" si="5"/>
        <v>45.8</v>
      </c>
    </row>
    <row r="96" spans="1:10" x14ac:dyDescent="0.25">
      <c r="A96">
        <v>94</v>
      </c>
      <c r="B96" t="s">
        <v>478</v>
      </c>
      <c r="C96" t="s">
        <v>31</v>
      </c>
      <c r="D96" t="s">
        <v>479</v>
      </c>
      <c r="E96" t="s">
        <v>480</v>
      </c>
      <c r="F96" t="s">
        <v>481</v>
      </c>
      <c r="G96" t="s">
        <v>482</v>
      </c>
      <c r="H96" s="10" t="str">
        <f t="shared" si="3"/>
        <v>39.8 B</v>
      </c>
      <c r="I96" s="10" t="str">
        <f t="shared" si="4"/>
        <v xml:space="preserve">39.8 </v>
      </c>
      <c r="J96">
        <f t="shared" si="5"/>
        <v>39.799999999999997</v>
      </c>
    </row>
    <row r="97" spans="1:10" x14ac:dyDescent="0.25">
      <c r="A97">
        <v>95</v>
      </c>
      <c r="B97" t="s">
        <v>483</v>
      </c>
      <c r="C97" t="s">
        <v>195</v>
      </c>
      <c r="D97" t="s">
        <v>484</v>
      </c>
      <c r="E97" t="s">
        <v>485</v>
      </c>
      <c r="F97" t="s">
        <v>486</v>
      </c>
      <c r="G97" t="s">
        <v>487</v>
      </c>
      <c r="H97" s="10" t="str">
        <f t="shared" si="3"/>
        <v>69.1 B</v>
      </c>
      <c r="I97" s="10" t="str">
        <f t="shared" si="4"/>
        <v xml:space="preserve">69.1 </v>
      </c>
      <c r="J97">
        <f t="shared" si="5"/>
        <v>69.099999999999994</v>
      </c>
    </row>
    <row r="98" spans="1:10" x14ac:dyDescent="0.25">
      <c r="A98">
        <v>96</v>
      </c>
      <c r="B98" t="s">
        <v>488</v>
      </c>
      <c r="C98" t="s">
        <v>31</v>
      </c>
      <c r="D98" t="s">
        <v>489</v>
      </c>
      <c r="E98" t="s">
        <v>197</v>
      </c>
      <c r="F98" t="s">
        <v>490</v>
      </c>
      <c r="G98" t="s">
        <v>491</v>
      </c>
      <c r="H98" s="10" t="str">
        <f t="shared" si="3"/>
        <v>37.2 B</v>
      </c>
      <c r="I98" s="10" t="str">
        <f t="shared" si="4"/>
        <v xml:space="preserve">37.2 </v>
      </c>
      <c r="J98">
        <f t="shared" si="5"/>
        <v>37.200000000000003</v>
      </c>
    </row>
    <row r="99" spans="1:10" x14ac:dyDescent="0.25">
      <c r="A99">
        <v>97</v>
      </c>
      <c r="B99" t="s">
        <v>492</v>
      </c>
      <c r="C99" t="s">
        <v>493</v>
      </c>
      <c r="D99" t="s">
        <v>494</v>
      </c>
      <c r="E99" t="s">
        <v>495</v>
      </c>
      <c r="F99" t="s">
        <v>496</v>
      </c>
      <c r="G99" t="s">
        <v>497</v>
      </c>
      <c r="H99" s="10" t="str">
        <f t="shared" si="3"/>
        <v>86.6 B</v>
      </c>
      <c r="I99" s="10" t="str">
        <f t="shared" si="4"/>
        <v xml:space="preserve">86.6 </v>
      </c>
      <c r="J99">
        <f t="shared" si="5"/>
        <v>86.6</v>
      </c>
    </row>
    <row r="100" spans="1:10" x14ac:dyDescent="0.25">
      <c r="A100">
        <v>97</v>
      </c>
      <c r="B100" t="s">
        <v>498</v>
      </c>
      <c r="C100" t="s">
        <v>239</v>
      </c>
      <c r="D100" t="s">
        <v>499</v>
      </c>
      <c r="E100" t="s">
        <v>500</v>
      </c>
      <c r="F100" t="s">
        <v>501</v>
      </c>
      <c r="G100" t="s">
        <v>109</v>
      </c>
      <c r="H100" s="10" t="str">
        <f t="shared" si="3"/>
        <v>44.7 B</v>
      </c>
      <c r="I100" s="10" t="str">
        <f t="shared" si="4"/>
        <v xml:space="preserve">44.7 </v>
      </c>
      <c r="J100">
        <f t="shared" si="5"/>
        <v>44.7</v>
      </c>
    </row>
    <row r="101" spans="1:10" x14ac:dyDescent="0.25">
      <c r="A101">
        <v>99</v>
      </c>
      <c r="B101" t="s">
        <v>502</v>
      </c>
      <c r="C101" t="s">
        <v>181</v>
      </c>
      <c r="D101" t="s">
        <v>503</v>
      </c>
      <c r="E101" t="s">
        <v>125</v>
      </c>
      <c r="F101" t="s">
        <v>504</v>
      </c>
      <c r="G101" t="s">
        <v>505</v>
      </c>
      <c r="H101" s="10" t="str">
        <f t="shared" si="3"/>
        <v>116.3 B</v>
      </c>
      <c r="I101" s="10" t="str">
        <f t="shared" si="4"/>
        <v xml:space="preserve">116.3 </v>
      </c>
      <c r="J101">
        <f t="shared" si="5"/>
        <v>116.3</v>
      </c>
    </row>
    <row r="102" spans="1:10" x14ac:dyDescent="0.25">
      <c r="A102">
        <v>100</v>
      </c>
      <c r="B102" t="s">
        <v>506</v>
      </c>
      <c r="C102" t="s">
        <v>20</v>
      </c>
      <c r="D102" t="s">
        <v>507</v>
      </c>
      <c r="E102" t="s">
        <v>508</v>
      </c>
      <c r="F102" t="s">
        <v>509</v>
      </c>
      <c r="G102" t="s">
        <v>510</v>
      </c>
      <c r="H102" s="10" t="str">
        <f t="shared" si="3"/>
        <v>53.5 B</v>
      </c>
      <c r="I102" s="10" t="str">
        <f t="shared" si="4"/>
        <v xml:space="preserve">53.5 </v>
      </c>
      <c r="J102">
        <f t="shared" si="5"/>
        <v>53.5</v>
      </c>
    </row>
  </sheetData>
  <autoFilter ref="A2:J2" xr:uid="{BC5690EB-3EF5-4B07-971F-3982AC316706}"/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B6EB-E627-4EB3-97AF-4BCFA5F6A3BE}">
  <dimension ref="A1:J102"/>
  <sheetViews>
    <sheetView workbookViewId="0">
      <selection activeCell="L6" sqref="L6"/>
    </sheetView>
  </sheetViews>
  <sheetFormatPr defaultRowHeight="15" x14ac:dyDescent="0.25"/>
  <cols>
    <col min="1" max="1" width="5.28515625" bestFit="1" customWidth="1"/>
    <col min="2" max="2" width="39.7109375" bestFit="1" customWidth="1"/>
    <col min="3" max="3" width="15.42578125" bestFit="1" customWidth="1"/>
    <col min="4" max="4" width="8.140625" bestFit="1" customWidth="1"/>
    <col min="5" max="5" width="7.140625" bestFit="1" customWidth="1"/>
    <col min="6" max="6" width="9.7109375" bestFit="1" customWidth="1"/>
    <col min="7" max="7" width="13.140625" bestFit="1" customWidth="1"/>
    <col min="8" max="8" width="20.5703125" bestFit="1" customWidth="1"/>
    <col min="9" max="10" width="22.28515625" bestFit="1" customWidth="1"/>
  </cols>
  <sheetData>
    <row r="1" spans="1:10" x14ac:dyDescent="0.25">
      <c r="A1" s="2" t="s">
        <v>511</v>
      </c>
      <c r="B1" s="2"/>
      <c r="C1" s="2"/>
      <c r="D1" s="2"/>
      <c r="E1" s="2"/>
      <c r="F1" s="2"/>
      <c r="G1" s="2"/>
    </row>
    <row r="2" spans="1:10" x14ac:dyDescent="0.25">
      <c r="A2" s="4" t="s">
        <v>9</v>
      </c>
      <c r="B2" s="4" t="s">
        <v>7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732</v>
      </c>
      <c r="I2" s="4" t="s">
        <v>731</v>
      </c>
      <c r="J2" s="4" t="s">
        <v>731</v>
      </c>
    </row>
    <row r="3" spans="1:10" x14ac:dyDescent="0.25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s="10" t="str">
        <f>REPLACE(D3,1,1,"")</f>
        <v>177.2 B</v>
      </c>
      <c r="I3" s="10" t="str">
        <f>REPLACE(H3,LEN(H3),2,"")</f>
        <v xml:space="preserve">177.2 </v>
      </c>
      <c r="J3">
        <f>_xlfn.NUMBERVALUE(I3)</f>
        <v>177.2</v>
      </c>
    </row>
    <row r="4" spans="1:10" x14ac:dyDescent="0.25">
      <c r="A4">
        <v>2</v>
      </c>
      <c r="B4" t="s">
        <v>25</v>
      </c>
      <c r="C4" t="s">
        <v>20</v>
      </c>
      <c r="D4" t="s">
        <v>26</v>
      </c>
      <c r="E4" t="s">
        <v>27</v>
      </c>
      <c r="F4" t="s">
        <v>28</v>
      </c>
      <c r="G4" t="s">
        <v>29</v>
      </c>
      <c r="H4" s="10" t="str">
        <f t="shared" ref="H4:H67" si="0">REPLACE(D4,1,1,"")</f>
        <v>162.1 B</v>
      </c>
      <c r="I4" s="10" t="str">
        <f t="shared" ref="I4:I67" si="1">REPLACE(H4,LEN(H4),2,"")</f>
        <v xml:space="preserve">162.1 </v>
      </c>
      <c r="J4">
        <f t="shared" ref="J4:J67" si="2">_xlfn.NUMBERVALUE(I4)</f>
        <v>162.1</v>
      </c>
    </row>
    <row r="5" spans="1:10" x14ac:dyDescent="0.25">
      <c r="A5">
        <v>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s="10" t="str">
        <f t="shared" si="0"/>
        <v>142.9 B</v>
      </c>
      <c r="I5" s="10" t="str">
        <f t="shared" si="1"/>
        <v xml:space="preserve">142.9 </v>
      </c>
      <c r="J5">
        <f t="shared" si="2"/>
        <v>142.9</v>
      </c>
    </row>
    <row r="6" spans="1:10" x14ac:dyDescent="0.25">
      <c r="A6">
        <v>4</v>
      </c>
      <c r="B6" t="s">
        <v>36</v>
      </c>
      <c r="C6" t="s">
        <v>31</v>
      </c>
      <c r="D6" t="s">
        <v>37</v>
      </c>
      <c r="E6" t="s">
        <v>38</v>
      </c>
      <c r="F6" t="s">
        <v>39</v>
      </c>
      <c r="G6" t="s">
        <v>40</v>
      </c>
      <c r="H6" s="10" t="str">
        <f t="shared" si="0"/>
        <v>254.6 B</v>
      </c>
      <c r="I6" s="10" t="str">
        <f t="shared" si="1"/>
        <v xml:space="preserve">254.6 </v>
      </c>
      <c r="J6">
        <f t="shared" si="2"/>
        <v>254.6</v>
      </c>
    </row>
    <row r="7" spans="1:10" x14ac:dyDescent="0.25">
      <c r="A7">
        <v>5</v>
      </c>
      <c r="B7" t="s">
        <v>41</v>
      </c>
      <c r="C7" t="s">
        <v>20</v>
      </c>
      <c r="D7" t="s">
        <v>42</v>
      </c>
      <c r="E7" t="s">
        <v>43</v>
      </c>
      <c r="F7" t="s">
        <v>44</v>
      </c>
      <c r="G7" t="s">
        <v>45</v>
      </c>
      <c r="H7" s="10" t="str">
        <f t="shared" si="0"/>
        <v>148.7 B</v>
      </c>
      <c r="I7" s="10" t="str">
        <f t="shared" si="1"/>
        <v xml:space="preserve">148.7 </v>
      </c>
      <c r="J7">
        <f t="shared" si="2"/>
        <v>148.69999999999999</v>
      </c>
    </row>
    <row r="8" spans="1:10" x14ac:dyDescent="0.25">
      <c r="A8">
        <v>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s="10" t="str">
        <f t="shared" si="0"/>
        <v>329.8 B</v>
      </c>
      <c r="I8" s="10" t="str">
        <f t="shared" si="1"/>
        <v xml:space="preserve">329.8 </v>
      </c>
      <c r="J8">
        <f t="shared" si="2"/>
        <v>329.8</v>
      </c>
    </row>
    <row r="9" spans="1:10" x14ac:dyDescent="0.25">
      <c r="A9">
        <v>7</v>
      </c>
      <c r="B9" t="s">
        <v>52</v>
      </c>
      <c r="C9" t="s">
        <v>20</v>
      </c>
      <c r="D9" t="s">
        <v>53</v>
      </c>
      <c r="E9" t="s">
        <v>54</v>
      </c>
      <c r="F9" t="s">
        <v>55</v>
      </c>
      <c r="G9" t="s">
        <v>56</v>
      </c>
      <c r="H9" s="10" t="str">
        <f t="shared" si="0"/>
        <v>155 B</v>
      </c>
      <c r="I9" s="10" t="str">
        <f t="shared" si="1"/>
        <v xml:space="preserve">155 </v>
      </c>
      <c r="J9">
        <f t="shared" si="2"/>
        <v>155</v>
      </c>
    </row>
    <row r="10" spans="1:10" x14ac:dyDescent="0.25">
      <c r="A10">
        <v>8</v>
      </c>
      <c r="B10" t="s">
        <v>57</v>
      </c>
      <c r="C10" t="s">
        <v>31</v>
      </c>
      <c r="D10" t="s">
        <v>58</v>
      </c>
      <c r="E10" t="s">
        <v>59</v>
      </c>
      <c r="F10" t="s">
        <v>60</v>
      </c>
      <c r="G10" t="s">
        <v>61</v>
      </c>
      <c r="H10" s="10" t="str">
        <f t="shared" si="0"/>
        <v>112.1 B</v>
      </c>
      <c r="I10" s="10" t="str">
        <f t="shared" si="1"/>
        <v xml:space="preserve">112.1 </v>
      </c>
      <c r="J10">
        <f t="shared" si="2"/>
        <v>112.1</v>
      </c>
    </row>
    <row r="11" spans="1:10" x14ac:dyDescent="0.25">
      <c r="A11">
        <v>9</v>
      </c>
      <c r="B11" t="s">
        <v>62</v>
      </c>
      <c r="C11" t="s">
        <v>31</v>
      </c>
      <c r="D11" t="s">
        <v>63</v>
      </c>
      <c r="E11" t="s">
        <v>64</v>
      </c>
      <c r="F11" t="s">
        <v>65</v>
      </c>
      <c r="G11" t="s">
        <v>66</v>
      </c>
      <c r="H11" s="10" t="str">
        <f t="shared" si="0"/>
        <v>267.7 B</v>
      </c>
      <c r="I11" s="10" t="str">
        <f t="shared" si="1"/>
        <v xml:space="preserve">267.7 </v>
      </c>
      <c r="J11">
        <f t="shared" si="2"/>
        <v>267.7</v>
      </c>
    </row>
    <row r="12" spans="1:10" x14ac:dyDescent="0.25">
      <c r="A12">
        <v>10</v>
      </c>
      <c r="B12" t="s">
        <v>67</v>
      </c>
      <c r="C12" t="s">
        <v>20</v>
      </c>
      <c r="D12" t="s">
        <v>68</v>
      </c>
      <c r="E12" t="s">
        <v>69</v>
      </c>
      <c r="F12" t="s">
        <v>70</v>
      </c>
      <c r="G12" t="s">
        <v>71</v>
      </c>
      <c r="H12" s="10" t="str">
        <f t="shared" si="0"/>
        <v>135.4 B</v>
      </c>
      <c r="I12" s="10" t="str">
        <f t="shared" si="1"/>
        <v xml:space="preserve">135.4 </v>
      </c>
      <c r="J12">
        <f t="shared" si="2"/>
        <v>135.4</v>
      </c>
    </row>
    <row r="13" spans="1:10" x14ac:dyDescent="0.25">
      <c r="A13">
        <v>11</v>
      </c>
      <c r="B13" t="s">
        <v>72</v>
      </c>
      <c r="C13" t="s">
        <v>31</v>
      </c>
      <c r="D13" t="s">
        <v>73</v>
      </c>
      <c r="E13" t="s">
        <v>74</v>
      </c>
      <c r="F13" t="s">
        <v>75</v>
      </c>
      <c r="G13" t="s">
        <v>76</v>
      </c>
      <c r="H13" s="10" t="str">
        <f t="shared" si="0"/>
        <v>179.2 B</v>
      </c>
      <c r="I13" s="10" t="str">
        <f t="shared" si="1"/>
        <v xml:space="preserve">179.2 </v>
      </c>
      <c r="J13">
        <f t="shared" si="2"/>
        <v>179.2</v>
      </c>
    </row>
    <row r="14" spans="1:10" x14ac:dyDescent="0.25">
      <c r="A14">
        <v>11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s="10" t="str">
        <f t="shared" si="0"/>
        <v>280.5 B</v>
      </c>
      <c r="I14" s="10" t="str">
        <f t="shared" si="1"/>
        <v xml:space="preserve">280.5 </v>
      </c>
      <c r="J14">
        <f t="shared" si="2"/>
        <v>280.5</v>
      </c>
    </row>
    <row r="15" spans="1:10" x14ac:dyDescent="0.25">
      <c r="A15">
        <v>13</v>
      </c>
      <c r="B15" t="s">
        <v>83</v>
      </c>
      <c r="C15" t="s">
        <v>31</v>
      </c>
      <c r="D15" t="s">
        <v>84</v>
      </c>
      <c r="E15" t="s">
        <v>85</v>
      </c>
      <c r="F15" t="s">
        <v>86</v>
      </c>
      <c r="G15" t="s">
        <v>87</v>
      </c>
      <c r="H15" s="10" t="str">
        <f t="shared" si="0"/>
        <v>166.3 B</v>
      </c>
      <c r="I15" s="10" t="str">
        <f t="shared" si="1"/>
        <v xml:space="preserve">166.3 </v>
      </c>
      <c r="J15">
        <f t="shared" si="2"/>
        <v>166.3</v>
      </c>
    </row>
    <row r="16" spans="1:10" x14ac:dyDescent="0.25">
      <c r="A16">
        <v>13</v>
      </c>
      <c r="B16" t="s">
        <v>88</v>
      </c>
      <c r="C16" t="s">
        <v>31</v>
      </c>
      <c r="D16" t="s">
        <v>89</v>
      </c>
      <c r="E16" t="s">
        <v>90</v>
      </c>
      <c r="F16" t="s">
        <v>91</v>
      </c>
      <c r="G16" t="s">
        <v>92</v>
      </c>
      <c r="H16" s="10" t="str">
        <f t="shared" si="0"/>
        <v>256 B</v>
      </c>
      <c r="I16" s="10" t="str">
        <f t="shared" si="1"/>
        <v xml:space="preserve">256 </v>
      </c>
      <c r="J16">
        <f t="shared" si="2"/>
        <v>256</v>
      </c>
    </row>
    <row r="17" spans="1:10" x14ac:dyDescent="0.25">
      <c r="A17">
        <v>13</v>
      </c>
      <c r="B17" t="s">
        <v>93</v>
      </c>
      <c r="C17" t="s">
        <v>31</v>
      </c>
      <c r="D17" t="s">
        <v>94</v>
      </c>
      <c r="E17" t="s">
        <v>95</v>
      </c>
      <c r="F17" t="s">
        <v>96</v>
      </c>
      <c r="G17" t="s">
        <v>97</v>
      </c>
      <c r="H17" s="10" t="str">
        <f t="shared" si="0"/>
        <v>138.6 B</v>
      </c>
      <c r="I17" s="10" t="str">
        <f t="shared" si="1"/>
        <v xml:space="preserve">138.6 </v>
      </c>
      <c r="J17">
        <f t="shared" si="2"/>
        <v>138.6</v>
      </c>
    </row>
    <row r="18" spans="1:10" x14ac:dyDescent="0.25">
      <c r="A18">
        <v>16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s="10" t="str">
        <f t="shared" si="0"/>
        <v>197.6 B</v>
      </c>
      <c r="I18" s="10" t="str">
        <f t="shared" si="1"/>
        <v xml:space="preserve">197.6 </v>
      </c>
      <c r="J18">
        <f t="shared" si="2"/>
        <v>197.6</v>
      </c>
    </row>
    <row r="19" spans="1:10" x14ac:dyDescent="0.25">
      <c r="A19">
        <v>17</v>
      </c>
      <c r="B19" t="s">
        <v>104</v>
      </c>
      <c r="C19" t="s">
        <v>31</v>
      </c>
      <c r="D19" t="s">
        <v>105</v>
      </c>
      <c r="E19" t="s">
        <v>90</v>
      </c>
      <c r="F19" t="s">
        <v>106</v>
      </c>
      <c r="G19" t="s">
        <v>107</v>
      </c>
      <c r="H19" s="10" t="str">
        <f t="shared" si="0"/>
        <v>98.9 B</v>
      </c>
      <c r="I19" s="10" t="str">
        <f t="shared" si="1"/>
        <v xml:space="preserve">98.9 </v>
      </c>
      <c r="J19">
        <f t="shared" si="2"/>
        <v>98.9</v>
      </c>
    </row>
    <row r="20" spans="1:10" x14ac:dyDescent="0.25">
      <c r="A20">
        <v>18</v>
      </c>
      <c r="B20" t="s">
        <v>108</v>
      </c>
      <c r="C20" t="s">
        <v>31</v>
      </c>
      <c r="D20" t="s">
        <v>109</v>
      </c>
      <c r="E20" t="s">
        <v>110</v>
      </c>
      <c r="F20" t="s">
        <v>111</v>
      </c>
      <c r="G20" t="s">
        <v>112</v>
      </c>
      <c r="H20" s="10" t="str">
        <f t="shared" si="0"/>
        <v>104.4 B</v>
      </c>
      <c r="I20" s="10" t="str">
        <f t="shared" si="1"/>
        <v xml:space="preserve">104.4 </v>
      </c>
      <c r="J20">
        <f t="shared" si="2"/>
        <v>104.4</v>
      </c>
    </row>
    <row r="21" spans="1:10" x14ac:dyDescent="0.25">
      <c r="A21">
        <v>19</v>
      </c>
      <c r="B21" t="s">
        <v>113</v>
      </c>
      <c r="C21" t="s">
        <v>31</v>
      </c>
      <c r="D21" t="s">
        <v>114</v>
      </c>
      <c r="E21" t="s">
        <v>115</v>
      </c>
      <c r="F21" t="s">
        <v>116</v>
      </c>
      <c r="G21" t="s">
        <v>117</v>
      </c>
      <c r="H21" s="10" t="str">
        <f t="shared" si="0"/>
        <v>524 B</v>
      </c>
      <c r="I21" s="10" t="str">
        <f t="shared" si="1"/>
        <v xml:space="preserve">524 </v>
      </c>
      <c r="J21">
        <f t="shared" si="2"/>
        <v>524</v>
      </c>
    </row>
    <row r="22" spans="1:10" x14ac:dyDescent="0.25">
      <c r="A22">
        <v>20</v>
      </c>
      <c r="B22" t="s">
        <v>118</v>
      </c>
      <c r="C22" t="s">
        <v>31</v>
      </c>
      <c r="D22" t="s">
        <v>119</v>
      </c>
      <c r="E22" t="s">
        <v>101</v>
      </c>
      <c r="F22" t="s">
        <v>120</v>
      </c>
      <c r="G22" t="s">
        <v>121</v>
      </c>
      <c r="H22" s="10" t="str">
        <f t="shared" si="0"/>
        <v>131.4 B</v>
      </c>
      <c r="I22" s="10" t="str">
        <f t="shared" si="1"/>
        <v xml:space="preserve">131.4 </v>
      </c>
      <c r="J22">
        <f t="shared" si="2"/>
        <v>131.4</v>
      </c>
    </row>
    <row r="23" spans="1:10" x14ac:dyDescent="0.25">
      <c r="A23">
        <v>21</v>
      </c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s="10" t="str">
        <f t="shared" si="0"/>
        <v>311.6 B</v>
      </c>
      <c r="I23" s="10" t="str">
        <f t="shared" si="1"/>
        <v xml:space="preserve">311.6 </v>
      </c>
      <c r="J23">
        <f t="shared" si="2"/>
        <v>311.60000000000002</v>
      </c>
    </row>
    <row r="24" spans="1:10" x14ac:dyDescent="0.25">
      <c r="A24">
        <v>22</v>
      </c>
      <c r="B24" t="s">
        <v>128</v>
      </c>
      <c r="C24" t="s">
        <v>31</v>
      </c>
      <c r="D24" t="s">
        <v>129</v>
      </c>
      <c r="E24" t="s">
        <v>130</v>
      </c>
      <c r="F24" t="s">
        <v>131</v>
      </c>
      <c r="G24" t="s">
        <v>132</v>
      </c>
      <c r="H24" s="10" t="str">
        <f t="shared" si="0"/>
        <v>296.3 B</v>
      </c>
      <c r="I24" s="10" t="str">
        <f t="shared" si="1"/>
        <v xml:space="preserve">296.3 </v>
      </c>
      <c r="J24">
        <f t="shared" si="2"/>
        <v>296.3</v>
      </c>
    </row>
    <row r="25" spans="1:10" x14ac:dyDescent="0.25">
      <c r="A25">
        <v>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138</v>
      </c>
      <c r="H25" s="10" t="str">
        <f t="shared" si="0"/>
        <v>275.2 B</v>
      </c>
      <c r="I25" s="10" t="str">
        <f t="shared" si="1"/>
        <v xml:space="preserve">275.2 </v>
      </c>
      <c r="J25">
        <f t="shared" si="2"/>
        <v>275.2</v>
      </c>
    </row>
    <row r="26" spans="1:10" x14ac:dyDescent="0.25">
      <c r="A26">
        <v>24</v>
      </c>
      <c r="B26" t="s">
        <v>139</v>
      </c>
      <c r="C26" t="s">
        <v>31</v>
      </c>
      <c r="D26" t="s">
        <v>140</v>
      </c>
      <c r="E26" t="s">
        <v>141</v>
      </c>
      <c r="F26" t="s">
        <v>142</v>
      </c>
      <c r="G26" t="s">
        <v>143</v>
      </c>
      <c r="H26" s="10" t="str">
        <f t="shared" si="0"/>
        <v>246.3 B</v>
      </c>
      <c r="I26" s="10" t="str">
        <f t="shared" si="1"/>
        <v xml:space="preserve">246.3 </v>
      </c>
      <c r="J26">
        <f t="shared" si="2"/>
        <v>246.3</v>
      </c>
    </row>
    <row r="27" spans="1:10" x14ac:dyDescent="0.25">
      <c r="A27">
        <v>25</v>
      </c>
      <c r="B27" t="s">
        <v>144</v>
      </c>
      <c r="C27" t="s">
        <v>134</v>
      </c>
      <c r="D27" t="s">
        <v>145</v>
      </c>
      <c r="E27" t="s">
        <v>146</v>
      </c>
      <c r="F27" t="s">
        <v>147</v>
      </c>
      <c r="G27" t="s">
        <v>148</v>
      </c>
      <c r="H27" s="10" t="str">
        <f t="shared" si="0"/>
        <v>122.4 B</v>
      </c>
      <c r="I27" s="10" t="str">
        <f t="shared" si="1"/>
        <v xml:space="preserve">122.4 </v>
      </c>
      <c r="J27">
        <f t="shared" si="2"/>
        <v>122.4</v>
      </c>
    </row>
    <row r="28" spans="1:10" x14ac:dyDescent="0.25">
      <c r="A28">
        <v>26</v>
      </c>
      <c r="B28" t="s">
        <v>149</v>
      </c>
      <c r="C28" t="s">
        <v>20</v>
      </c>
      <c r="D28" t="s">
        <v>150</v>
      </c>
      <c r="E28" t="s">
        <v>151</v>
      </c>
      <c r="F28" t="s">
        <v>152</v>
      </c>
      <c r="G28" t="s">
        <v>153</v>
      </c>
      <c r="H28" s="10" t="str">
        <f t="shared" si="0"/>
        <v>58.4 B</v>
      </c>
      <c r="I28" s="10" t="str">
        <f t="shared" si="1"/>
        <v xml:space="preserve">58.4 </v>
      </c>
      <c r="J28">
        <f t="shared" si="2"/>
        <v>58.4</v>
      </c>
    </row>
    <row r="29" spans="1:10" x14ac:dyDescent="0.25">
      <c r="A29">
        <v>27</v>
      </c>
      <c r="B29" t="s">
        <v>154</v>
      </c>
      <c r="C29" t="s">
        <v>31</v>
      </c>
      <c r="D29" t="s">
        <v>155</v>
      </c>
      <c r="E29" t="s">
        <v>156</v>
      </c>
      <c r="F29" t="s">
        <v>157</v>
      </c>
      <c r="G29" t="s">
        <v>158</v>
      </c>
      <c r="H29" s="10" t="str">
        <f t="shared" si="0"/>
        <v>108.7 B</v>
      </c>
      <c r="I29" s="10" t="str">
        <f t="shared" si="1"/>
        <v xml:space="preserve">108.7 </v>
      </c>
      <c r="J29">
        <f t="shared" si="2"/>
        <v>108.7</v>
      </c>
    </row>
    <row r="30" spans="1:10" x14ac:dyDescent="0.25">
      <c r="A30">
        <v>28</v>
      </c>
      <c r="B30" t="s">
        <v>159</v>
      </c>
      <c r="C30" t="s">
        <v>160</v>
      </c>
      <c r="D30" t="s">
        <v>161</v>
      </c>
      <c r="E30" t="s">
        <v>162</v>
      </c>
      <c r="F30" t="s">
        <v>163</v>
      </c>
      <c r="G30" t="s">
        <v>164</v>
      </c>
      <c r="H30" s="10" t="str">
        <f t="shared" si="0"/>
        <v>108.1 B</v>
      </c>
      <c r="I30" s="10" t="str">
        <f t="shared" si="1"/>
        <v xml:space="preserve">108.1 </v>
      </c>
      <c r="J30">
        <f t="shared" si="2"/>
        <v>108.1</v>
      </c>
    </row>
    <row r="31" spans="1:10" x14ac:dyDescent="0.25">
      <c r="A31">
        <v>29</v>
      </c>
      <c r="B31" t="s">
        <v>165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s="10" t="str">
        <f t="shared" si="0"/>
        <v>176.2 B</v>
      </c>
      <c r="I31" s="10" t="str">
        <f t="shared" si="1"/>
        <v xml:space="preserve">176.2 </v>
      </c>
      <c r="J31">
        <f t="shared" si="2"/>
        <v>176.2</v>
      </c>
    </row>
    <row r="32" spans="1:10" x14ac:dyDescent="0.25">
      <c r="A32">
        <v>30</v>
      </c>
      <c r="B32" t="s">
        <v>171</v>
      </c>
      <c r="C32" t="s">
        <v>20</v>
      </c>
      <c r="D32" t="s">
        <v>172</v>
      </c>
      <c r="E32" t="s">
        <v>173</v>
      </c>
      <c r="F32" t="s">
        <v>174</v>
      </c>
      <c r="G32" t="s">
        <v>175</v>
      </c>
      <c r="H32" s="10" t="str">
        <f t="shared" si="0"/>
        <v>64.4 B</v>
      </c>
      <c r="I32" s="10" t="str">
        <f t="shared" si="1"/>
        <v xml:space="preserve">64.4 </v>
      </c>
      <c r="J32">
        <f t="shared" si="2"/>
        <v>64.400000000000006</v>
      </c>
    </row>
    <row r="33" spans="1:10" x14ac:dyDescent="0.25">
      <c r="A33">
        <v>31</v>
      </c>
      <c r="B33" t="s">
        <v>176</v>
      </c>
      <c r="C33" t="s">
        <v>20</v>
      </c>
      <c r="D33" t="s">
        <v>177</v>
      </c>
      <c r="E33" t="s">
        <v>178</v>
      </c>
      <c r="F33" t="s">
        <v>179</v>
      </c>
      <c r="G33" t="s">
        <v>75</v>
      </c>
      <c r="H33" s="10" t="str">
        <f t="shared" si="0"/>
        <v>70.6 B</v>
      </c>
      <c r="I33" s="10" t="str">
        <f t="shared" si="1"/>
        <v xml:space="preserve">70.6 </v>
      </c>
      <c r="J33">
        <f t="shared" si="2"/>
        <v>70.599999999999994</v>
      </c>
    </row>
    <row r="34" spans="1:10" x14ac:dyDescent="0.25">
      <c r="A34">
        <v>32</v>
      </c>
      <c r="B34" t="s">
        <v>180</v>
      </c>
      <c r="C34" t="s">
        <v>181</v>
      </c>
      <c r="D34" t="s">
        <v>182</v>
      </c>
      <c r="E34" t="s">
        <v>80</v>
      </c>
      <c r="F34" t="s">
        <v>183</v>
      </c>
      <c r="G34" t="s">
        <v>184</v>
      </c>
      <c r="H34" s="10" t="str">
        <f t="shared" si="0"/>
        <v>122.6 B</v>
      </c>
      <c r="I34" s="10" t="str">
        <f t="shared" si="1"/>
        <v xml:space="preserve">122.6 </v>
      </c>
      <c r="J34">
        <f t="shared" si="2"/>
        <v>122.6</v>
      </c>
    </row>
    <row r="35" spans="1:10" x14ac:dyDescent="0.25">
      <c r="A35">
        <v>32</v>
      </c>
      <c r="B35" t="s">
        <v>185</v>
      </c>
      <c r="C35" t="s">
        <v>20</v>
      </c>
      <c r="D35" t="s">
        <v>186</v>
      </c>
      <c r="E35" t="s">
        <v>187</v>
      </c>
      <c r="F35" t="s">
        <v>188</v>
      </c>
      <c r="G35" t="s">
        <v>189</v>
      </c>
      <c r="H35" s="10" t="str">
        <f t="shared" si="0"/>
        <v>364.1 B</v>
      </c>
      <c r="I35" s="10" t="str">
        <f t="shared" si="1"/>
        <v xml:space="preserve">364.1 </v>
      </c>
      <c r="J35">
        <f t="shared" si="2"/>
        <v>364.1</v>
      </c>
    </row>
    <row r="36" spans="1:10" x14ac:dyDescent="0.25">
      <c r="A36">
        <v>34</v>
      </c>
      <c r="B36" t="s">
        <v>190</v>
      </c>
      <c r="C36" t="s">
        <v>31</v>
      </c>
      <c r="D36" t="s">
        <v>191</v>
      </c>
      <c r="E36" t="s">
        <v>192</v>
      </c>
      <c r="F36" t="s">
        <v>53</v>
      </c>
      <c r="G36" t="s">
        <v>193</v>
      </c>
      <c r="H36" s="10" t="str">
        <f t="shared" si="0"/>
        <v>82.8 B</v>
      </c>
      <c r="I36" s="10" t="str">
        <f t="shared" si="1"/>
        <v xml:space="preserve">82.8 </v>
      </c>
      <c r="J36">
        <f t="shared" si="2"/>
        <v>82.8</v>
      </c>
    </row>
    <row r="37" spans="1:10" x14ac:dyDescent="0.25">
      <c r="A37">
        <v>35</v>
      </c>
      <c r="B37" t="s">
        <v>194</v>
      </c>
      <c r="C37" t="s">
        <v>195</v>
      </c>
      <c r="D37" t="s">
        <v>196</v>
      </c>
      <c r="E37" t="s">
        <v>197</v>
      </c>
      <c r="F37" t="s">
        <v>198</v>
      </c>
      <c r="G37" t="s">
        <v>199</v>
      </c>
      <c r="H37" s="10" t="str">
        <f t="shared" si="0"/>
        <v>50.9 B</v>
      </c>
      <c r="I37" s="10" t="str">
        <f t="shared" si="1"/>
        <v xml:space="preserve">50.9 </v>
      </c>
      <c r="J37">
        <f t="shared" si="2"/>
        <v>50.9</v>
      </c>
    </row>
    <row r="38" spans="1:10" x14ac:dyDescent="0.25">
      <c r="A38">
        <v>36</v>
      </c>
      <c r="B38" t="s">
        <v>200</v>
      </c>
      <c r="C38" t="s">
        <v>31</v>
      </c>
      <c r="D38" t="s">
        <v>201</v>
      </c>
      <c r="E38" t="s">
        <v>202</v>
      </c>
      <c r="F38" t="s">
        <v>203</v>
      </c>
      <c r="G38" t="s">
        <v>204</v>
      </c>
      <c r="H38" s="10" t="str">
        <f t="shared" si="0"/>
        <v>74.8 B</v>
      </c>
      <c r="I38" s="10" t="str">
        <f t="shared" si="1"/>
        <v xml:space="preserve">74.8 </v>
      </c>
      <c r="J38">
        <f t="shared" si="2"/>
        <v>74.8</v>
      </c>
    </row>
    <row r="39" spans="1:10" x14ac:dyDescent="0.25">
      <c r="A39">
        <v>37</v>
      </c>
      <c r="B39" t="s">
        <v>205</v>
      </c>
      <c r="C39" t="s">
        <v>20</v>
      </c>
      <c r="D39" t="s">
        <v>206</v>
      </c>
      <c r="E39" t="s">
        <v>207</v>
      </c>
      <c r="F39" t="s">
        <v>208</v>
      </c>
      <c r="G39" t="s">
        <v>209</v>
      </c>
      <c r="H39" s="10" t="str">
        <f t="shared" si="0"/>
        <v>103.7 B</v>
      </c>
      <c r="I39" s="10" t="str">
        <f t="shared" si="1"/>
        <v xml:space="preserve">103.7 </v>
      </c>
      <c r="J39">
        <f t="shared" si="2"/>
        <v>103.7</v>
      </c>
    </row>
    <row r="40" spans="1:10" x14ac:dyDescent="0.25">
      <c r="A40">
        <v>38</v>
      </c>
      <c r="B40" t="s">
        <v>210</v>
      </c>
      <c r="C40" t="s">
        <v>31</v>
      </c>
      <c r="D40" t="s">
        <v>211</v>
      </c>
      <c r="E40" t="s">
        <v>80</v>
      </c>
      <c r="F40" t="s">
        <v>212</v>
      </c>
      <c r="G40" t="s">
        <v>213</v>
      </c>
      <c r="H40" s="10" t="str">
        <f t="shared" si="0"/>
        <v>75.7 B</v>
      </c>
      <c r="I40" s="10" t="str">
        <f t="shared" si="1"/>
        <v xml:space="preserve">75.7 </v>
      </c>
      <c r="J40">
        <f t="shared" si="2"/>
        <v>75.7</v>
      </c>
    </row>
    <row r="41" spans="1:10" x14ac:dyDescent="0.25">
      <c r="A41">
        <v>39</v>
      </c>
      <c r="B41" t="s">
        <v>214</v>
      </c>
      <c r="C41" t="s">
        <v>31</v>
      </c>
      <c r="D41" t="s">
        <v>215</v>
      </c>
      <c r="E41" t="s">
        <v>216</v>
      </c>
      <c r="F41" t="s">
        <v>217</v>
      </c>
      <c r="G41" t="s">
        <v>218</v>
      </c>
      <c r="H41" s="10" t="str">
        <f t="shared" si="0"/>
        <v>73.4 B</v>
      </c>
      <c r="I41" s="10" t="str">
        <f t="shared" si="1"/>
        <v xml:space="preserve">73.4 </v>
      </c>
      <c r="J41">
        <f t="shared" si="2"/>
        <v>73.400000000000006</v>
      </c>
    </row>
    <row r="42" spans="1:10" x14ac:dyDescent="0.25">
      <c r="A42">
        <v>40</v>
      </c>
      <c r="B42" t="s">
        <v>219</v>
      </c>
      <c r="C42" t="s">
        <v>31</v>
      </c>
      <c r="D42" t="s">
        <v>220</v>
      </c>
      <c r="E42" t="s">
        <v>187</v>
      </c>
      <c r="F42" t="s">
        <v>221</v>
      </c>
      <c r="G42" t="s">
        <v>222</v>
      </c>
      <c r="H42" s="10" t="str">
        <f t="shared" si="0"/>
        <v>256.8 B</v>
      </c>
      <c r="I42" s="10" t="str">
        <f t="shared" si="1"/>
        <v xml:space="preserve">256.8 </v>
      </c>
      <c r="J42">
        <f t="shared" si="2"/>
        <v>256.8</v>
      </c>
    </row>
    <row r="43" spans="1:10" x14ac:dyDescent="0.25">
      <c r="A43">
        <v>41</v>
      </c>
      <c r="B43" t="s">
        <v>223</v>
      </c>
      <c r="C43" t="s">
        <v>224</v>
      </c>
      <c r="D43" t="s">
        <v>170</v>
      </c>
      <c r="E43" t="s">
        <v>225</v>
      </c>
      <c r="F43" t="s">
        <v>226</v>
      </c>
      <c r="G43" t="s">
        <v>227</v>
      </c>
      <c r="H43" s="10" t="str">
        <f t="shared" si="0"/>
        <v>93.1 B</v>
      </c>
      <c r="I43" s="10" t="str">
        <f t="shared" si="1"/>
        <v xml:space="preserve">93.1 </v>
      </c>
      <c r="J43">
        <f t="shared" si="2"/>
        <v>93.1</v>
      </c>
    </row>
    <row r="44" spans="1:10" x14ac:dyDescent="0.25">
      <c r="A44">
        <v>42</v>
      </c>
      <c r="B44" t="s">
        <v>228</v>
      </c>
      <c r="C44" t="s">
        <v>166</v>
      </c>
      <c r="D44" t="s">
        <v>229</v>
      </c>
      <c r="E44" t="s">
        <v>230</v>
      </c>
      <c r="F44" t="s">
        <v>231</v>
      </c>
      <c r="G44" t="s">
        <v>232</v>
      </c>
      <c r="H44" s="10" t="str">
        <f t="shared" si="0"/>
        <v>128 B</v>
      </c>
      <c r="I44" s="10" t="str">
        <f t="shared" si="1"/>
        <v xml:space="preserve">128 </v>
      </c>
      <c r="J44">
        <f t="shared" si="2"/>
        <v>128</v>
      </c>
    </row>
    <row r="45" spans="1:10" x14ac:dyDescent="0.25">
      <c r="A45">
        <v>43</v>
      </c>
      <c r="B45" t="s">
        <v>233</v>
      </c>
      <c r="C45" t="s">
        <v>78</v>
      </c>
      <c r="D45" t="s">
        <v>234</v>
      </c>
      <c r="E45" t="s">
        <v>235</v>
      </c>
      <c r="F45" t="s">
        <v>236</v>
      </c>
      <c r="G45" t="s">
        <v>237</v>
      </c>
      <c r="H45" s="10" t="str">
        <f t="shared" si="0"/>
        <v>109.6 B</v>
      </c>
      <c r="I45" s="10" t="str">
        <f t="shared" si="1"/>
        <v xml:space="preserve">109.6 </v>
      </c>
      <c r="J45">
        <f t="shared" si="2"/>
        <v>109.6</v>
      </c>
    </row>
    <row r="46" spans="1:10" x14ac:dyDescent="0.25">
      <c r="A46">
        <v>44</v>
      </c>
      <c r="B46" t="s">
        <v>238</v>
      </c>
      <c r="C46" t="s">
        <v>239</v>
      </c>
      <c r="D46" t="s">
        <v>240</v>
      </c>
      <c r="E46" t="s">
        <v>241</v>
      </c>
      <c r="F46" t="s">
        <v>242</v>
      </c>
      <c r="G46" t="s">
        <v>243</v>
      </c>
      <c r="H46" s="10" t="str">
        <f t="shared" si="0"/>
        <v>67.2 B</v>
      </c>
      <c r="I46" s="10" t="str">
        <f t="shared" si="1"/>
        <v xml:space="preserve">67.2 </v>
      </c>
      <c r="J46">
        <f t="shared" si="2"/>
        <v>67.2</v>
      </c>
    </row>
    <row r="47" spans="1:10" x14ac:dyDescent="0.25">
      <c r="A47">
        <v>45</v>
      </c>
      <c r="B47" t="s">
        <v>244</v>
      </c>
      <c r="C47" t="s">
        <v>20</v>
      </c>
      <c r="D47" t="s">
        <v>245</v>
      </c>
      <c r="E47" t="s">
        <v>246</v>
      </c>
      <c r="F47" t="s">
        <v>247</v>
      </c>
      <c r="G47" t="s">
        <v>248</v>
      </c>
      <c r="H47" s="10" t="str">
        <f t="shared" si="0"/>
        <v>66.6 B</v>
      </c>
      <c r="I47" s="10" t="str">
        <f t="shared" si="1"/>
        <v xml:space="preserve">66.6 </v>
      </c>
      <c r="J47">
        <f t="shared" si="2"/>
        <v>66.599999999999994</v>
      </c>
    </row>
    <row r="48" spans="1:10" x14ac:dyDescent="0.25">
      <c r="A48">
        <v>46</v>
      </c>
      <c r="B48" t="s">
        <v>249</v>
      </c>
      <c r="C48" t="s">
        <v>195</v>
      </c>
      <c r="D48" t="s">
        <v>250</v>
      </c>
      <c r="E48" t="s">
        <v>251</v>
      </c>
      <c r="F48" t="s">
        <v>252</v>
      </c>
      <c r="G48" t="s">
        <v>253</v>
      </c>
      <c r="H48" s="10" t="str">
        <f t="shared" si="0"/>
        <v>44.8 B</v>
      </c>
      <c r="I48" s="10" t="str">
        <f t="shared" si="1"/>
        <v xml:space="preserve">44.8 </v>
      </c>
      <c r="J48">
        <f t="shared" si="2"/>
        <v>44.8</v>
      </c>
    </row>
    <row r="49" spans="1:10" x14ac:dyDescent="0.25">
      <c r="A49">
        <v>47</v>
      </c>
      <c r="B49" t="s">
        <v>254</v>
      </c>
      <c r="C49" t="s">
        <v>31</v>
      </c>
      <c r="D49" t="s">
        <v>255</v>
      </c>
      <c r="E49" t="s">
        <v>256</v>
      </c>
      <c r="F49" t="s">
        <v>257</v>
      </c>
      <c r="G49" t="s">
        <v>258</v>
      </c>
      <c r="H49" s="10" t="str">
        <f t="shared" si="0"/>
        <v>53.9 B</v>
      </c>
      <c r="I49" s="10" t="str">
        <f t="shared" si="1"/>
        <v xml:space="preserve">53.9 </v>
      </c>
      <c r="J49">
        <f t="shared" si="2"/>
        <v>53.9</v>
      </c>
    </row>
    <row r="50" spans="1:10" x14ac:dyDescent="0.25">
      <c r="A50">
        <v>48</v>
      </c>
      <c r="B50" t="s">
        <v>259</v>
      </c>
      <c r="C50" t="s">
        <v>31</v>
      </c>
      <c r="D50" t="s">
        <v>260</v>
      </c>
      <c r="E50" t="s">
        <v>261</v>
      </c>
      <c r="F50" t="s">
        <v>262</v>
      </c>
      <c r="G50" t="s">
        <v>263</v>
      </c>
      <c r="H50" s="10" t="str">
        <f t="shared" si="0"/>
        <v>53 B</v>
      </c>
      <c r="I50" s="10" t="str">
        <f t="shared" si="1"/>
        <v xml:space="preserve">53 </v>
      </c>
      <c r="J50">
        <f t="shared" si="2"/>
        <v>53</v>
      </c>
    </row>
    <row r="51" spans="1:10" x14ac:dyDescent="0.25">
      <c r="A51">
        <v>49</v>
      </c>
      <c r="B51" t="s">
        <v>264</v>
      </c>
      <c r="C51" t="s">
        <v>31</v>
      </c>
      <c r="D51" t="s">
        <v>265</v>
      </c>
      <c r="E51" t="s">
        <v>266</v>
      </c>
      <c r="F51" t="s">
        <v>267</v>
      </c>
      <c r="G51" t="s">
        <v>268</v>
      </c>
      <c r="H51" s="10" t="str">
        <f t="shared" si="0"/>
        <v>50.7 B</v>
      </c>
      <c r="I51" s="10" t="str">
        <f t="shared" si="1"/>
        <v xml:space="preserve">50.7 </v>
      </c>
      <c r="J51">
        <f t="shared" si="2"/>
        <v>50.7</v>
      </c>
    </row>
    <row r="52" spans="1:10" x14ac:dyDescent="0.25">
      <c r="A52">
        <v>50</v>
      </c>
      <c r="B52" t="s">
        <v>269</v>
      </c>
      <c r="C52" t="s">
        <v>20</v>
      </c>
      <c r="D52" t="s">
        <v>270</v>
      </c>
      <c r="E52" t="s">
        <v>271</v>
      </c>
      <c r="F52" t="s">
        <v>272</v>
      </c>
      <c r="G52" t="s">
        <v>273</v>
      </c>
      <c r="H52" s="10" t="str">
        <f t="shared" si="0"/>
        <v>54.6 B</v>
      </c>
      <c r="I52" s="10" t="str">
        <f t="shared" si="1"/>
        <v xml:space="preserve">54.6 </v>
      </c>
      <c r="J52">
        <f t="shared" si="2"/>
        <v>54.6</v>
      </c>
    </row>
    <row r="53" spans="1:10" x14ac:dyDescent="0.25">
      <c r="A53">
        <v>51</v>
      </c>
      <c r="B53" t="s">
        <v>274</v>
      </c>
      <c r="C53" t="s">
        <v>31</v>
      </c>
      <c r="D53" t="s">
        <v>275</v>
      </c>
      <c r="E53" t="s">
        <v>173</v>
      </c>
      <c r="F53" t="s">
        <v>276</v>
      </c>
      <c r="G53" t="s">
        <v>277</v>
      </c>
      <c r="H53" s="10" t="str">
        <f t="shared" si="0"/>
        <v>76.5 B</v>
      </c>
      <c r="I53" s="10" t="str">
        <f t="shared" si="1"/>
        <v xml:space="preserve">76.5 </v>
      </c>
      <c r="J53">
        <f t="shared" si="2"/>
        <v>76.5</v>
      </c>
    </row>
    <row r="54" spans="1:10" x14ac:dyDescent="0.25">
      <c r="A54">
        <v>52</v>
      </c>
      <c r="B54" t="s">
        <v>278</v>
      </c>
      <c r="C54" t="s">
        <v>78</v>
      </c>
      <c r="D54" t="s">
        <v>279</v>
      </c>
      <c r="E54" t="s">
        <v>280</v>
      </c>
      <c r="F54" t="s">
        <v>281</v>
      </c>
      <c r="G54" t="s">
        <v>282</v>
      </c>
      <c r="H54" s="10" t="str">
        <f t="shared" si="0"/>
        <v>60.1 B</v>
      </c>
      <c r="I54" s="10" t="str">
        <f t="shared" si="1"/>
        <v xml:space="preserve">60.1 </v>
      </c>
      <c r="J54">
        <f t="shared" si="2"/>
        <v>60.1</v>
      </c>
    </row>
    <row r="55" spans="1:10" x14ac:dyDescent="0.25">
      <c r="A55">
        <v>53</v>
      </c>
      <c r="B55" t="s">
        <v>283</v>
      </c>
      <c r="C55" t="s">
        <v>31</v>
      </c>
      <c r="D55" t="s">
        <v>284</v>
      </c>
      <c r="E55" t="s">
        <v>285</v>
      </c>
      <c r="F55" t="s">
        <v>286</v>
      </c>
      <c r="G55" t="s">
        <v>287</v>
      </c>
      <c r="H55" s="10" t="str">
        <f t="shared" si="0"/>
        <v>99.9 B</v>
      </c>
      <c r="I55" s="10" t="str">
        <f t="shared" si="1"/>
        <v xml:space="preserve">99.9 </v>
      </c>
      <c r="J55">
        <f t="shared" si="2"/>
        <v>99.9</v>
      </c>
    </row>
    <row r="56" spans="1:10" x14ac:dyDescent="0.25">
      <c r="A56">
        <v>53</v>
      </c>
      <c r="B56" t="s">
        <v>288</v>
      </c>
      <c r="C56" t="s">
        <v>181</v>
      </c>
      <c r="D56" t="s">
        <v>289</v>
      </c>
      <c r="E56" t="s">
        <v>290</v>
      </c>
      <c r="F56" t="s">
        <v>291</v>
      </c>
      <c r="G56" t="s">
        <v>292</v>
      </c>
      <c r="H56" s="10" t="str">
        <f t="shared" si="0"/>
        <v>126.9 B</v>
      </c>
      <c r="I56" s="10" t="str">
        <f t="shared" si="1"/>
        <v xml:space="preserve">126.9 </v>
      </c>
      <c r="J56">
        <f t="shared" si="2"/>
        <v>126.9</v>
      </c>
    </row>
    <row r="57" spans="1:10" x14ac:dyDescent="0.25">
      <c r="A57">
        <v>55</v>
      </c>
      <c r="B57" t="s">
        <v>293</v>
      </c>
      <c r="C57" t="s">
        <v>294</v>
      </c>
      <c r="D57" t="s">
        <v>295</v>
      </c>
      <c r="E57" t="s">
        <v>296</v>
      </c>
      <c r="F57" t="s">
        <v>297</v>
      </c>
      <c r="G57" t="s">
        <v>298</v>
      </c>
      <c r="H57" s="10" t="str">
        <f t="shared" si="0"/>
        <v>89.2 B</v>
      </c>
      <c r="I57" s="10" t="str">
        <f t="shared" si="1"/>
        <v xml:space="preserve">89.2 </v>
      </c>
      <c r="J57">
        <f t="shared" si="2"/>
        <v>89.2</v>
      </c>
    </row>
    <row r="58" spans="1:10" x14ac:dyDescent="0.25">
      <c r="A58">
        <v>56</v>
      </c>
      <c r="B58" t="s">
        <v>299</v>
      </c>
      <c r="C58" t="s">
        <v>300</v>
      </c>
      <c r="D58" t="s">
        <v>301</v>
      </c>
      <c r="E58" t="s">
        <v>302</v>
      </c>
      <c r="F58" t="s">
        <v>303</v>
      </c>
      <c r="G58" t="s">
        <v>304</v>
      </c>
      <c r="H58" s="10" t="str">
        <f t="shared" si="0"/>
        <v>52.3 B</v>
      </c>
      <c r="I58" s="10" t="str">
        <f t="shared" si="1"/>
        <v xml:space="preserve">52.3 </v>
      </c>
      <c r="J58">
        <f t="shared" si="2"/>
        <v>52.3</v>
      </c>
    </row>
    <row r="59" spans="1:10" x14ac:dyDescent="0.25">
      <c r="A59">
        <v>57</v>
      </c>
      <c r="B59" t="s">
        <v>305</v>
      </c>
      <c r="C59" t="s">
        <v>20</v>
      </c>
      <c r="D59" t="s">
        <v>306</v>
      </c>
      <c r="E59" t="s">
        <v>307</v>
      </c>
      <c r="F59" t="s">
        <v>308</v>
      </c>
      <c r="G59" t="s">
        <v>309</v>
      </c>
      <c r="H59" s="10" t="str">
        <f t="shared" si="0"/>
        <v>50.2 B</v>
      </c>
      <c r="I59" s="10" t="str">
        <f t="shared" si="1"/>
        <v xml:space="preserve">50.2 </v>
      </c>
      <c r="J59">
        <f t="shared" si="2"/>
        <v>50.2</v>
      </c>
    </row>
    <row r="60" spans="1:10" x14ac:dyDescent="0.25">
      <c r="A60">
        <v>58</v>
      </c>
      <c r="B60" t="s">
        <v>310</v>
      </c>
      <c r="C60" t="s">
        <v>311</v>
      </c>
      <c r="D60" t="s">
        <v>312</v>
      </c>
      <c r="E60" t="s">
        <v>313</v>
      </c>
      <c r="F60" t="s">
        <v>45</v>
      </c>
      <c r="G60" t="s">
        <v>314</v>
      </c>
      <c r="H60" s="10" t="str">
        <f t="shared" si="0"/>
        <v>84.8 B</v>
      </c>
      <c r="I60" s="10" t="str">
        <f t="shared" si="1"/>
        <v xml:space="preserve">84.8 </v>
      </c>
      <c r="J60">
        <f t="shared" si="2"/>
        <v>84.8</v>
      </c>
    </row>
    <row r="61" spans="1:10" x14ac:dyDescent="0.25">
      <c r="A61">
        <v>58</v>
      </c>
      <c r="B61" t="s">
        <v>315</v>
      </c>
      <c r="C61" t="s">
        <v>78</v>
      </c>
      <c r="D61" t="s">
        <v>316</v>
      </c>
      <c r="E61" t="s">
        <v>317</v>
      </c>
      <c r="F61" t="s">
        <v>318</v>
      </c>
      <c r="G61" t="s">
        <v>319</v>
      </c>
      <c r="H61" s="10" t="str">
        <f t="shared" si="0"/>
        <v>79.2 B</v>
      </c>
      <c r="I61" s="10" t="str">
        <f t="shared" si="1"/>
        <v xml:space="preserve">79.2 </v>
      </c>
      <c r="J61">
        <f t="shared" si="2"/>
        <v>79.2</v>
      </c>
    </row>
    <row r="62" spans="1:10" x14ac:dyDescent="0.25">
      <c r="A62">
        <v>60</v>
      </c>
      <c r="B62" t="s">
        <v>320</v>
      </c>
      <c r="C62" t="s">
        <v>20</v>
      </c>
      <c r="D62" t="s">
        <v>321</v>
      </c>
      <c r="E62" t="s">
        <v>322</v>
      </c>
      <c r="F62" t="s">
        <v>323</v>
      </c>
      <c r="G62" t="s">
        <v>324</v>
      </c>
      <c r="H62" s="10" t="str">
        <f t="shared" si="0"/>
        <v>369.2 B</v>
      </c>
      <c r="I62" s="10" t="str">
        <f t="shared" si="1"/>
        <v xml:space="preserve">369.2 </v>
      </c>
      <c r="J62">
        <f t="shared" si="2"/>
        <v>369.2</v>
      </c>
    </row>
    <row r="63" spans="1:10" x14ac:dyDescent="0.25">
      <c r="A63">
        <v>61</v>
      </c>
      <c r="B63" t="s">
        <v>325</v>
      </c>
      <c r="C63" t="s">
        <v>31</v>
      </c>
      <c r="D63" t="s">
        <v>326</v>
      </c>
      <c r="E63" t="s">
        <v>327</v>
      </c>
      <c r="F63" t="s">
        <v>328</v>
      </c>
      <c r="G63" t="s">
        <v>329</v>
      </c>
      <c r="H63" s="10" t="str">
        <f t="shared" si="0"/>
        <v>140.1 B</v>
      </c>
      <c r="I63" s="10" t="str">
        <f t="shared" si="1"/>
        <v xml:space="preserve">140.1 </v>
      </c>
      <c r="J63">
        <f t="shared" si="2"/>
        <v>140.1</v>
      </c>
    </row>
    <row r="64" spans="1:10" x14ac:dyDescent="0.25">
      <c r="A64">
        <v>62</v>
      </c>
      <c r="B64" t="s">
        <v>330</v>
      </c>
      <c r="C64" t="s">
        <v>134</v>
      </c>
      <c r="D64" t="s">
        <v>331</v>
      </c>
      <c r="E64" t="s">
        <v>332</v>
      </c>
      <c r="F64" t="s">
        <v>333</v>
      </c>
      <c r="G64" t="s">
        <v>334</v>
      </c>
      <c r="H64" s="10" t="str">
        <f t="shared" si="0"/>
        <v>97.4 B</v>
      </c>
      <c r="I64" s="10" t="str">
        <f t="shared" si="1"/>
        <v xml:space="preserve">97.4 </v>
      </c>
      <c r="J64">
        <f t="shared" si="2"/>
        <v>97.4</v>
      </c>
    </row>
    <row r="65" spans="1:10" x14ac:dyDescent="0.25">
      <c r="A65">
        <v>63</v>
      </c>
      <c r="B65" t="s">
        <v>335</v>
      </c>
      <c r="C65" t="s">
        <v>31</v>
      </c>
      <c r="D65" t="s">
        <v>336</v>
      </c>
      <c r="E65" t="s">
        <v>337</v>
      </c>
      <c r="F65" t="s">
        <v>338</v>
      </c>
      <c r="G65" t="s">
        <v>339</v>
      </c>
      <c r="H65" s="10" t="str">
        <f t="shared" si="0"/>
        <v>154.5 B</v>
      </c>
      <c r="I65" s="10" t="str">
        <f t="shared" si="1"/>
        <v xml:space="preserve">154.5 </v>
      </c>
      <c r="J65">
        <f t="shared" si="2"/>
        <v>154.5</v>
      </c>
    </row>
    <row r="66" spans="1:10" x14ac:dyDescent="0.25">
      <c r="A66">
        <v>64</v>
      </c>
      <c r="B66" t="s">
        <v>340</v>
      </c>
      <c r="C66" t="s">
        <v>166</v>
      </c>
      <c r="D66" t="s">
        <v>341</v>
      </c>
      <c r="E66" t="s">
        <v>342</v>
      </c>
      <c r="F66" t="s">
        <v>343</v>
      </c>
      <c r="G66" t="s">
        <v>344</v>
      </c>
      <c r="H66" s="10" t="str">
        <f t="shared" si="0"/>
        <v>150 B</v>
      </c>
      <c r="I66" s="10" t="str">
        <f t="shared" si="1"/>
        <v xml:space="preserve">150 </v>
      </c>
      <c r="J66">
        <f t="shared" si="2"/>
        <v>150</v>
      </c>
    </row>
    <row r="67" spans="1:10" x14ac:dyDescent="0.25">
      <c r="A67">
        <v>65</v>
      </c>
      <c r="B67" t="s">
        <v>345</v>
      </c>
      <c r="C67" t="s">
        <v>20</v>
      </c>
      <c r="D67" t="s">
        <v>346</v>
      </c>
      <c r="E67" t="s">
        <v>347</v>
      </c>
      <c r="F67" t="s">
        <v>348</v>
      </c>
      <c r="G67" t="s">
        <v>349</v>
      </c>
      <c r="H67" s="10" t="str">
        <f t="shared" si="0"/>
        <v>50 B</v>
      </c>
      <c r="I67" s="10" t="str">
        <f t="shared" si="1"/>
        <v xml:space="preserve">50 </v>
      </c>
      <c r="J67">
        <f t="shared" si="2"/>
        <v>50</v>
      </c>
    </row>
    <row r="68" spans="1:10" x14ac:dyDescent="0.25">
      <c r="A68">
        <v>66</v>
      </c>
      <c r="B68" t="s">
        <v>350</v>
      </c>
      <c r="C68" t="s">
        <v>160</v>
      </c>
      <c r="D68" t="s">
        <v>351</v>
      </c>
      <c r="E68" t="s">
        <v>187</v>
      </c>
      <c r="F68" t="s">
        <v>352</v>
      </c>
      <c r="G68" t="s">
        <v>353</v>
      </c>
      <c r="H68" s="10" t="str">
        <f t="shared" ref="H68:H102" si="3">REPLACE(D68,1,1,"")</f>
        <v>40.9 B</v>
      </c>
      <c r="I68" s="10" t="str">
        <f t="shared" ref="I68:I102" si="4">REPLACE(H68,LEN(H68),2,"")</f>
        <v xml:space="preserve">40.9 </v>
      </c>
      <c r="J68">
        <f t="shared" ref="J68:J102" si="5">_xlfn.NUMBERVALUE(I68)</f>
        <v>40.9</v>
      </c>
    </row>
    <row r="69" spans="1:10" x14ac:dyDescent="0.25">
      <c r="A69">
        <v>66</v>
      </c>
      <c r="B69" t="s">
        <v>354</v>
      </c>
      <c r="C69" t="s">
        <v>78</v>
      </c>
      <c r="D69" t="s">
        <v>355</v>
      </c>
      <c r="E69" t="s">
        <v>327</v>
      </c>
      <c r="F69" t="s">
        <v>91</v>
      </c>
      <c r="G69" t="s">
        <v>356</v>
      </c>
      <c r="H69" s="10" t="str">
        <f t="shared" si="3"/>
        <v>87.4 B</v>
      </c>
      <c r="I69" s="10" t="str">
        <f t="shared" si="4"/>
        <v xml:space="preserve">87.4 </v>
      </c>
      <c r="J69">
        <f t="shared" si="5"/>
        <v>87.4</v>
      </c>
    </row>
    <row r="70" spans="1:10" x14ac:dyDescent="0.25">
      <c r="A70">
        <v>68</v>
      </c>
      <c r="B70" t="s">
        <v>357</v>
      </c>
      <c r="C70" t="s">
        <v>224</v>
      </c>
      <c r="D70" t="s">
        <v>358</v>
      </c>
      <c r="E70" t="s">
        <v>359</v>
      </c>
      <c r="F70" t="s">
        <v>360</v>
      </c>
      <c r="G70" t="s">
        <v>361</v>
      </c>
      <c r="H70" s="10" t="str">
        <f t="shared" si="3"/>
        <v>48.6 B</v>
      </c>
      <c r="I70" s="10" t="str">
        <f t="shared" si="4"/>
        <v xml:space="preserve">48.6 </v>
      </c>
      <c r="J70">
        <f t="shared" si="5"/>
        <v>48.6</v>
      </c>
    </row>
    <row r="71" spans="1:10" x14ac:dyDescent="0.25">
      <c r="A71">
        <v>69</v>
      </c>
      <c r="B71" t="s">
        <v>362</v>
      </c>
      <c r="C71" t="s">
        <v>134</v>
      </c>
      <c r="D71" t="s">
        <v>363</v>
      </c>
      <c r="E71" t="s">
        <v>364</v>
      </c>
      <c r="F71" t="s">
        <v>365</v>
      </c>
      <c r="G71" t="s">
        <v>366</v>
      </c>
      <c r="H71" s="10" t="str">
        <f t="shared" si="3"/>
        <v>90.1 B</v>
      </c>
      <c r="I71" s="10" t="str">
        <f t="shared" si="4"/>
        <v xml:space="preserve">90.1 </v>
      </c>
      <c r="J71">
        <f t="shared" si="5"/>
        <v>90.1</v>
      </c>
    </row>
    <row r="72" spans="1:10" x14ac:dyDescent="0.25">
      <c r="A72">
        <v>70</v>
      </c>
      <c r="B72" t="s">
        <v>367</v>
      </c>
      <c r="C72" t="s">
        <v>368</v>
      </c>
      <c r="D72" t="s">
        <v>369</v>
      </c>
      <c r="E72" t="s">
        <v>370</v>
      </c>
      <c r="F72" t="s">
        <v>371</v>
      </c>
      <c r="G72" t="s">
        <v>372</v>
      </c>
      <c r="H72" s="10" t="str">
        <f t="shared" si="3"/>
        <v>78.9 B</v>
      </c>
      <c r="I72" s="10" t="str">
        <f t="shared" si="4"/>
        <v xml:space="preserve">78.9 </v>
      </c>
      <c r="J72">
        <f t="shared" si="5"/>
        <v>78.900000000000006</v>
      </c>
    </row>
    <row r="73" spans="1:10" x14ac:dyDescent="0.25">
      <c r="A73">
        <v>71</v>
      </c>
      <c r="B73" t="s">
        <v>373</v>
      </c>
      <c r="C73" t="s">
        <v>31</v>
      </c>
      <c r="D73" t="s">
        <v>374</v>
      </c>
      <c r="E73" t="s">
        <v>375</v>
      </c>
      <c r="F73" t="s">
        <v>376</v>
      </c>
      <c r="G73" t="s">
        <v>377</v>
      </c>
      <c r="H73" s="10" t="str">
        <f t="shared" si="3"/>
        <v>70.3 B</v>
      </c>
      <c r="I73" s="10" t="str">
        <f t="shared" si="4"/>
        <v xml:space="preserve">70.3 </v>
      </c>
      <c r="J73">
        <f t="shared" si="5"/>
        <v>70.3</v>
      </c>
    </row>
    <row r="74" spans="1:10" x14ac:dyDescent="0.25">
      <c r="A74">
        <v>72</v>
      </c>
      <c r="B74" t="s">
        <v>378</v>
      </c>
      <c r="C74" t="s">
        <v>78</v>
      </c>
      <c r="D74" t="s">
        <v>379</v>
      </c>
      <c r="E74" t="s">
        <v>380</v>
      </c>
      <c r="F74" t="s">
        <v>381</v>
      </c>
      <c r="G74" t="s">
        <v>382</v>
      </c>
      <c r="H74" s="10" t="str">
        <f t="shared" si="3"/>
        <v>112.3 B</v>
      </c>
      <c r="I74" s="10" t="str">
        <f t="shared" si="4"/>
        <v xml:space="preserve">112.3 </v>
      </c>
      <c r="J74">
        <f t="shared" si="5"/>
        <v>112.3</v>
      </c>
    </row>
    <row r="75" spans="1:10" x14ac:dyDescent="0.25">
      <c r="A75">
        <v>73</v>
      </c>
      <c r="B75" t="s">
        <v>383</v>
      </c>
      <c r="C75" t="s">
        <v>166</v>
      </c>
      <c r="D75" t="s">
        <v>279</v>
      </c>
      <c r="E75" t="s">
        <v>384</v>
      </c>
      <c r="F75" t="s">
        <v>385</v>
      </c>
      <c r="G75" t="s">
        <v>386</v>
      </c>
      <c r="H75" s="10" t="str">
        <f t="shared" si="3"/>
        <v>60.1 B</v>
      </c>
      <c r="I75" s="10" t="str">
        <f t="shared" si="4"/>
        <v xml:space="preserve">60.1 </v>
      </c>
      <c r="J75">
        <f t="shared" si="5"/>
        <v>60.1</v>
      </c>
    </row>
    <row r="76" spans="1:10" x14ac:dyDescent="0.25">
      <c r="A76">
        <v>74</v>
      </c>
      <c r="B76" t="s">
        <v>387</v>
      </c>
      <c r="C76" t="s">
        <v>224</v>
      </c>
      <c r="D76" t="s">
        <v>388</v>
      </c>
      <c r="E76" t="s">
        <v>389</v>
      </c>
      <c r="F76" t="s">
        <v>390</v>
      </c>
      <c r="G76" t="s">
        <v>391</v>
      </c>
      <c r="H76" s="10" t="str">
        <f t="shared" si="3"/>
        <v>61.9 B</v>
      </c>
      <c r="I76" s="10" t="str">
        <f t="shared" si="4"/>
        <v xml:space="preserve">61.9 </v>
      </c>
      <c r="J76">
        <f t="shared" si="5"/>
        <v>61.9</v>
      </c>
    </row>
    <row r="77" spans="1:10" x14ac:dyDescent="0.25">
      <c r="A77">
        <v>75</v>
      </c>
      <c r="B77" t="s">
        <v>392</v>
      </c>
      <c r="C77" t="s">
        <v>134</v>
      </c>
      <c r="D77" t="s">
        <v>393</v>
      </c>
      <c r="E77" t="s">
        <v>394</v>
      </c>
      <c r="F77" t="s">
        <v>395</v>
      </c>
      <c r="G77" t="s">
        <v>27</v>
      </c>
      <c r="H77" s="10" t="str">
        <f t="shared" si="3"/>
        <v>116.6 B</v>
      </c>
      <c r="I77" s="10" t="str">
        <f t="shared" si="4"/>
        <v xml:space="preserve">116.6 </v>
      </c>
      <c r="J77">
        <f t="shared" si="5"/>
        <v>116.6</v>
      </c>
    </row>
    <row r="78" spans="1:10" x14ac:dyDescent="0.25">
      <c r="A78">
        <v>76</v>
      </c>
      <c r="B78" t="s">
        <v>396</v>
      </c>
      <c r="C78" t="s">
        <v>224</v>
      </c>
      <c r="D78" t="s">
        <v>397</v>
      </c>
      <c r="E78" t="s">
        <v>398</v>
      </c>
      <c r="F78" t="s">
        <v>399</v>
      </c>
      <c r="G78" t="s">
        <v>400</v>
      </c>
      <c r="H78" s="10" t="str">
        <f t="shared" si="3"/>
        <v>71.8 B</v>
      </c>
      <c r="I78" s="10" t="str">
        <f t="shared" si="4"/>
        <v xml:space="preserve">71.8 </v>
      </c>
      <c r="J78">
        <f t="shared" si="5"/>
        <v>71.8</v>
      </c>
    </row>
    <row r="79" spans="1:10" x14ac:dyDescent="0.25">
      <c r="A79">
        <v>77</v>
      </c>
      <c r="B79" t="s">
        <v>401</v>
      </c>
      <c r="C79" t="s">
        <v>160</v>
      </c>
      <c r="D79" t="s">
        <v>402</v>
      </c>
      <c r="E79" t="s">
        <v>403</v>
      </c>
      <c r="F79" t="s">
        <v>404</v>
      </c>
      <c r="G79" t="s">
        <v>405</v>
      </c>
      <c r="H79" s="10" t="str">
        <f t="shared" si="3"/>
        <v>72.3 B</v>
      </c>
      <c r="I79" s="10" t="str">
        <f t="shared" si="4"/>
        <v xml:space="preserve">72.3 </v>
      </c>
      <c r="J79">
        <f t="shared" si="5"/>
        <v>72.3</v>
      </c>
    </row>
    <row r="80" spans="1:10" x14ac:dyDescent="0.25">
      <c r="A80">
        <v>78</v>
      </c>
      <c r="B80" t="s">
        <v>406</v>
      </c>
      <c r="C80" t="s">
        <v>368</v>
      </c>
      <c r="D80" t="s">
        <v>407</v>
      </c>
      <c r="E80" t="s">
        <v>403</v>
      </c>
      <c r="F80" t="s">
        <v>408</v>
      </c>
      <c r="G80" t="s">
        <v>409</v>
      </c>
      <c r="H80" s="10" t="str">
        <f t="shared" si="3"/>
        <v>52 B</v>
      </c>
      <c r="I80" s="10" t="str">
        <f t="shared" si="4"/>
        <v xml:space="preserve">52 </v>
      </c>
      <c r="J80">
        <f t="shared" si="5"/>
        <v>52</v>
      </c>
    </row>
    <row r="81" spans="1:10" x14ac:dyDescent="0.25">
      <c r="A81">
        <v>79</v>
      </c>
      <c r="B81" t="s">
        <v>410</v>
      </c>
      <c r="C81" t="s">
        <v>20</v>
      </c>
      <c r="D81" t="s">
        <v>411</v>
      </c>
      <c r="E81" t="s">
        <v>412</v>
      </c>
      <c r="F81" t="s">
        <v>413</v>
      </c>
      <c r="G81" t="s">
        <v>414</v>
      </c>
      <c r="H81" s="10" t="str">
        <f t="shared" si="3"/>
        <v>203 B</v>
      </c>
      <c r="I81" s="10" t="str">
        <f t="shared" si="4"/>
        <v xml:space="preserve">203 </v>
      </c>
      <c r="J81">
        <f t="shared" si="5"/>
        <v>203</v>
      </c>
    </row>
    <row r="82" spans="1:10" x14ac:dyDescent="0.25">
      <c r="A82">
        <v>80</v>
      </c>
      <c r="B82" t="s">
        <v>415</v>
      </c>
      <c r="C82" t="s">
        <v>31</v>
      </c>
      <c r="D82" t="s">
        <v>416</v>
      </c>
      <c r="E82" t="s">
        <v>332</v>
      </c>
      <c r="F82" t="s">
        <v>417</v>
      </c>
      <c r="G82" t="s">
        <v>418</v>
      </c>
      <c r="H82" s="10" t="str">
        <f t="shared" si="3"/>
        <v>69 B</v>
      </c>
      <c r="I82" s="10" t="str">
        <f t="shared" si="4"/>
        <v xml:space="preserve">69 </v>
      </c>
      <c r="J82">
        <f t="shared" si="5"/>
        <v>69</v>
      </c>
    </row>
    <row r="83" spans="1:10" x14ac:dyDescent="0.25">
      <c r="A83">
        <v>80</v>
      </c>
      <c r="B83" t="s">
        <v>419</v>
      </c>
      <c r="C83" t="s">
        <v>78</v>
      </c>
      <c r="D83" t="s">
        <v>420</v>
      </c>
      <c r="E83" t="s">
        <v>421</v>
      </c>
      <c r="F83" t="s">
        <v>422</v>
      </c>
      <c r="G83" t="s">
        <v>423</v>
      </c>
      <c r="H83" s="10" t="str">
        <f t="shared" si="3"/>
        <v>48.4 B</v>
      </c>
      <c r="I83" s="10" t="str">
        <f t="shared" si="4"/>
        <v xml:space="preserve">48.4 </v>
      </c>
      <c r="J83">
        <f t="shared" si="5"/>
        <v>48.4</v>
      </c>
    </row>
    <row r="84" spans="1:10" x14ac:dyDescent="0.25">
      <c r="A84">
        <v>82</v>
      </c>
      <c r="B84" t="s">
        <v>424</v>
      </c>
      <c r="C84" t="s">
        <v>31</v>
      </c>
      <c r="D84" t="s">
        <v>425</v>
      </c>
      <c r="E84" t="s">
        <v>426</v>
      </c>
      <c r="F84" t="s">
        <v>427</v>
      </c>
      <c r="G84" t="s">
        <v>428</v>
      </c>
      <c r="H84" s="10" t="str">
        <f t="shared" si="3"/>
        <v>51.6 B</v>
      </c>
      <c r="I84" s="10" t="str">
        <f t="shared" si="4"/>
        <v xml:space="preserve">51.6 </v>
      </c>
      <c r="J84">
        <f t="shared" si="5"/>
        <v>51.6</v>
      </c>
    </row>
    <row r="85" spans="1:10" x14ac:dyDescent="0.25">
      <c r="A85">
        <v>83</v>
      </c>
      <c r="B85" t="s">
        <v>429</v>
      </c>
      <c r="C85" t="s">
        <v>78</v>
      </c>
      <c r="D85" t="s">
        <v>430</v>
      </c>
      <c r="E85" t="s">
        <v>364</v>
      </c>
      <c r="F85" t="s">
        <v>431</v>
      </c>
      <c r="G85" t="s">
        <v>432</v>
      </c>
      <c r="H85" s="10" t="str">
        <f t="shared" si="3"/>
        <v>142.4 B</v>
      </c>
      <c r="I85" s="10" t="str">
        <f t="shared" si="4"/>
        <v xml:space="preserve">142.4 </v>
      </c>
      <c r="J85">
        <f t="shared" si="5"/>
        <v>142.4</v>
      </c>
    </row>
    <row r="86" spans="1:10" x14ac:dyDescent="0.25">
      <c r="A86">
        <v>84</v>
      </c>
      <c r="B86" t="s">
        <v>433</v>
      </c>
      <c r="C86" t="s">
        <v>434</v>
      </c>
      <c r="D86" t="s">
        <v>435</v>
      </c>
      <c r="E86" t="s">
        <v>436</v>
      </c>
      <c r="F86" t="s">
        <v>437</v>
      </c>
      <c r="G86" t="s">
        <v>438</v>
      </c>
      <c r="H86" s="10" t="str">
        <f t="shared" si="3"/>
        <v>27.3 B</v>
      </c>
      <c r="I86" s="10" t="str">
        <f t="shared" si="4"/>
        <v xml:space="preserve">27.3 </v>
      </c>
      <c r="J86">
        <f t="shared" si="5"/>
        <v>27.3</v>
      </c>
    </row>
    <row r="87" spans="1:10" x14ac:dyDescent="0.25">
      <c r="A87">
        <v>85</v>
      </c>
      <c r="B87" t="s">
        <v>439</v>
      </c>
      <c r="C87" t="s">
        <v>195</v>
      </c>
      <c r="D87" t="s">
        <v>440</v>
      </c>
      <c r="E87" t="s">
        <v>421</v>
      </c>
      <c r="F87" t="s">
        <v>441</v>
      </c>
      <c r="G87" t="s">
        <v>442</v>
      </c>
      <c r="H87" s="10" t="str">
        <f t="shared" si="3"/>
        <v>34.8 B</v>
      </c>
      <c r="I87" s="10" t="str">
        <f t="shared" si="4"/>
        <v xml:space="preserve">34.8 </v>
      </c>
      <c r="J87">
        <f t="shared" si="5"/>
        <v>34.799999999999997</v>
      </c>
    </row>
    <row r="88" spans="1:10" x14ac:dyDescent="0.25">
      <c r="A88">
        <v>86</v>
      </c>
      <c r="B88" t="s">
        <v>443</v>
      </c>
      <c r="C88" t="s">
        <v>31</v>
      </c>
      <c r="D88" t="s">
        <v>148</v>
      </c>
      <c r="E88" t="s">
        <v>394</v>
      </c>
      <c r="F88" t="s">
        <v>444</v>
      </c>
      <c r="G88" t="s">
        <v>445</v>
      </c>
      <c r="H88" s="10" t="str">
        <f t="shared" si="3"/>
        <v>77.1 B</v>
      </c>
      <c r="I88" s="10" t="str">
        <f t="shared" si="4"/>
        <v xml:space="preserve">77.1 </v>
      </c>
      <c r="J88">
        <f t="shared" si="5"/>
        <v>77.099999999999994</v>
      </c>
    </row>
    <row r="89" spans="1:10" x14ac:dyDescent="0.25">
      <c r="A89">
        <v>87</v>
      </c>
      <c r="B89" t="s">
        <v>446</v>
      </c>
      <c r="C89" t="s">
        <v>31</v>
      </c>
      <c r="D89" t="s">
        <v>447</v>
      </c>
      <c r="E89" t="s">
        <v>448</v>
      </c>
      <c r="F89" t="s">
        <v>449</v>
      </c>
      <c r="G89" t="s">
        <v>450</v>
      </c>
      <c r="H89" s="10" t="str">
        <f t="shared" si="3"/>
        <v>68.2 B</v>
      </c>
      <c r="I89" s="10" t="str">
        <f t="shared" si="4"/>
        <v xml:space="preserve">68.2 </v>
      </c>
      <c r="J89">
        <f t="shared" si="5"/>
        <v>68.2</v>
      </c>
    </row>
    <row r="90" spans="1:10" x14ac:dyDescent="0.25">
      <c r="A90">
        <v>88</v>
      </c>
      <c r="B90" t="s">
        <v>451</v>
      </c>
      <c r="C90" t="s">
        <v>31</v>
      </c>
      <c r="D90" t="s">
        <v>452</v>
      </c>
      <c r="E90" t="s">
        <v>394</v>
      </c>
      <c r="F90" t="s">
        <v>453</v>
      </c>
      <c r="G90" t="s">
        <v>454</v>
      </c>
      <c r="H90" s="10" t="str">
        <f t="shared" si="3"/>
        <v>46.8 B</v>
      </c>
      <c r="I90" s="10" t="str">
        <f t="shared" si="4"/>
        <v xml:space="preserve">46.8 </v>
      </c>
      <c r="J90">
        <f t="shared" si="5"/>
        <v>46.8</v>
      </c>
    </row>
    <row r="91" spans="1:10" x14ac:dyDescent="0.25">
      <c r="A91">
        <v>89</v>
      </c>
      <c r="B91" t="s">
        <v>455</v>
      </c>
      <c r="C91" t="s">
        <v>31</v>
      </c>
      <c r="D91" t="s">
        <v>456</v>
      </c>
      <c r="E91" t="s">
        <v>457</v>
      </c>
      <c r="F91" t="s">
        <v>458</v>
      </c>
      <c r="G91" t="s">
        <v>459</v>
      </c>
      <c r="H91" s="10" t="str">
        <f t="shared" si="3"/>
        <v>137.2 B</v>
      </c>
      <c r="I91" s="10" t="str">
        <f t="shared" si="4"/>
        <v xml:space="preserve">137.2 </v>
      </c>
      <c r="J91">
        <f t="shared" si="5"/>
        <v>137.19999999999999</v>
      </c>
    </row>
    <row r="92" spans="1:10" x14ac:dyDescent="0.25">
      <c r="A92">
        <v>90</v>
      </c>
      <c r="B92" t="s">
        <v>460</v>
      </c>
      <c r="C92" t="s">
        <v>20</v>
      </c>
      <c r="D92" t="s">
        <v>461</v>
      </c>
      <c r="E92" t="s">
        <v>462</v>
      </c>
      <c r="F92" t="s">
        <v>463</v>
      </c>
      <c r="G92" t="s">
        <v>418</v>
      </c>
      <c r="H92" s="10" t="str">
        <f t="shared" si="3"/>
        <v>48.5 B</v>
      </c>
      <c r="I92" s="10" t="str">
        <f t="shared" si="4"/>
        <v xml:space="preserve">48.5 </v>
      </c>
      <c r="J92">
        <f t="shared" si="5"/>
        <v>48.5</v>
      </c>
    </row>
    <row r="93" spans="1:10" x14ac:dyDescent="0.25">
      <c r="A93">
        <v>91</v>
      </c>
      <c r="B93" t="s">
        <v>464</v>
      </c>
      <c r="C93" t="s">
        <v>239</v>
      </c>
      <c r="D93" t="s">
        <v>465</v>
      </c>
      <c r="E93" t="s">
        <v>296</v>
      </c>
      <c r="F93" t="s">
        <v>466</v>
      </c>
      <c r="G93" t="s">
        <v>467</v>
      </c>
      <c r="H93" s="10" t="str">
        <f t="shared" si="3"/>
        <v>33 B</v>
      </c>
      <c r="I93" s="10" t="str">
        <f t="shared" si="4"/>
        <v xml:space="preserve">33 </v>
      </c>
      <c r="J93">
        <f t="shared" si="5"/>
        <v>33</v>
      </c>
    </row>
    <row r="94" spans="1:10" x14ac:dyDescent="0.25">
      <c r="A94">
        <v>92</v>
      </c>
      <c r="B94" t="s">
        <v>468</v>
      </c>
      <c r="C94" t="s">
        <v>31</v>
      </c>
      <c r="D94" t="s">
        <v>469</v>
      </c>
      <c r="E94" t="s">
        <v>470</v>
      </c>
      <c r="F94" t="s">
        <v>471</v>
      </c>
      <c r="G94" t="s">
        <v>472</v>
      </c>
      <c r="H94" s="10" t="str">
        <f t="shared" si="3"/>
        <v>47.9 B</v>
      </c>
      <c r="I94" s="10" t="str">
        <f t="shared" si="4"/>
        <v xml:space="preserve">47.9 </v>
      </c>
      <c r="J94">
        <f t="shared" si="5"/>
        <v>47.9</v>
      </c>
    </row>
    <row r="95" spans="1:10" x14ac:dyDescent="0.25">
      <c r="A95">
        <v>93</v>
      </c>
      <c r="B95" t="s">
        <v>473</v>
      </c>
      <c r="C95" t="s">
        <v>434</v>
      </c>
      <c r="D95" t="s">
        <v>474</v>
      </c>
      <c r="E95" t="s">
        <v>475</v>
      </c>
      <c r="F95" t="s">
        <v>476</v>
      </c>
      <c r="G95" t="s">
        <v>477</v>
      </c>
      <c r="H95" s="10" t="str">
        <f t="shared" si="3"/>
        <v>45.8 B</v>
      </c>
      <c r="I95" s="10" t="str">
        <f t="shared" si="4"/>
        <v xml:space="preserve">45.8 </v>
      </c>
      <c r="J95">
        <f t="shared" si="5"/>
        <v>45.8</v>
      </c>
    </row>
    <row r="96" spans="1:10" x14ac:dyDescent="0.25">
      <c r="A96">
        <v>94</v>
      </c>
      <c r="B96" t="s">
        <v>478</v>
      </c>
      <c r="C96" t="s">
        <v>31</v>
      </c>
      <c r="D96" t="s">
        <v>479</v>
      </c>
      <c r="E96" t="s">
        <v>480</v>
      </c>
      <c r="F96" t="s">
        <v>481</v>
      </c>
      <c r="G96" t="s">
        <v>482</v>
      </c>
      <c r="H96" s="10" t="str">
        <f t="shared" si="3"/>
        <v>39.8 B</v>
      </c>
      <c r="I96" s="10" t="str">
        <f t="shared" si="4"/>
        <v xml:space="preserve">39.8 </v>
      </c>
      <c r="J96">
        <f t="shared" si="5"/>
        <v>39.799999999999997</v>
      </c>
    </row>
    <row r="97" spans="1:10" x14ac:dyDescent="0.25">
      <c r="A97">
        <v>95</v>
      </c>
      <c r="B97" t="s">
        <v>483</v>
      </c>
      <c r="C97" t="s">
        <v>195</v>
      </c>
      <c r="D97" t="s">
        <v>484</v>
      </c>
      <c r="E97" t="s">
        <v>485</v>
      </c>
      <c r="F97" t="s">
        <v>486</v>
      </c>
      <c r="G97" t="s">
        <v>487</v>
      </c>
      <c r="H97" s="10" t="str">
        <f t="shared" si="3"/>
        <v>69.1 B</v>
      </c>
      <c r="I97" s="10" t="str">
        <f t="shared" si="4"/>
        <v xml:space="preserve">69.1 </v>
      </c>
      <c r="J97">
        <f t="shared" si="5"/>
        <v>69.099999999999994</v>
      </c>
    </row>
    <row r="98" spans="1:10" x14ac:dyDescent="0.25">
      <c r="A98">
        <v>96</v>
      </c>
      <c r="B98" t="s">
        <v>488</v>
      </c>
      <c r="C98" t="s">
        <v>31</v>
      </c>
      <c r="D98" t="s">
        <v>489</v>
      </c>
      <c r="E98" t="s">
        <v>197</v>
      </c>
      <c r="F98" t="s">
        <v>490</v>
      </c>
      <c r="G98" t="s">
        <v>491</v>
      </c>
      <c r="H98" s="10" t="str">
        <f t="shared" si="3"/>
        <v>37.2 B</v>
      </c>
      <c r="I98" s="10" t="str">
        <f t="shared" si="4"/>
        <v xml:space="preserve">37.2 </v>
      </c>
      <c r="J98">
        <f t="shared" si="5"/>
        <v>37.200000000000003</v>
      </c>
    </row>
    <row r="99" spans="1:10" x14ac:dyDescent="0.25">
      <c r="A99">
        <v>97</v>
      </c>
      <c r="B99" t="s">
        <v>492</v>
      </c>
      <c r="C99" t="s">
        <v>493</v>
      </c>
      <c r="D99" t="s">
        <v>494</v>
      </c>
      <c r="E99" t="s">
        <v>495</v>
      </c>
      <c r="F99" t="s">
        <v>496</v>
      </c>
      <c r="G99" t="s">
        <v>497</v>
      </c>
      <c r="H99" s="10" t="str">
        <f t="shared" si="3"/>
        <v>86.6 B</v>
      </c>
      <c r="I99" s="10" t="str">
        <f t="shared" si="4"/>
        <v xml:space="preserve">86.6 </v>
      </c>
      <c r="J99">
        <f t="shared" si="5"/>
        <v>86.6</v>
      </c>
    </row>
    <row r="100" spans="1:10" x14ac:dyDescent="0.25">
      <c r="A100">
        <v>97</v>
      </c>
      <c r="B100" t="s">
        <v>498</v>
      </c>
      <c r="C100" t="s">
        <v>239</v>
      </c>
      <c r="D100" t="s">
        <v>499</v>
      </c>
      <c r="E100" t="s">
        <v>500</v>
      </c>
      <c r="F100" t="s">
        <v>501</v>
      </c>
      <c r="G100" t="s">
        <v>109</v>
      </c>
      <c r="H100" s="10" t="str">
        <f t="shared" si="3"/>
        <v>44.7 B</v>
      </c>
      <c r="I100" s="10" t="str">
        <f t="shared" si="4"/>
        <v xml:space="preserve">44.7 </v>
      </c>
      <c r="J100">
        <f t="shared" si="5"/>
        <v>44.7</v>
      </c>
    </row>
    <row r="101" spans="1:10" x14ac:dyDescent="0.25">
      <c r="A101">
        <v>99</v>
      </c>
      <c r="B101" t="s">
        <v>502</v>
      </c>
      <c r="C101" t="s">
        <v>181</v>
      </c>
      <c r="D101" t="s">
        <v>503</v>
      </c>
      <c r="E101" t="s">
        <v>125</v>
      </c>
      <c r="F101" t="s">
        <v>504</v>
      </c>
      <c r="G101" t="s">
        <v>505</v>
      </c>
      <c r="H101" s="10" t="str">
        <f t="shared" si="3"/>
        <v>116.3 B</v>
      </c>
      <c r="I101" s="10" t="str">
        <f t="shared" si="4"/>
        <v xml:space="preserve">116.3 </v>
      </c>
      <c r="J101">
        <f t="shared" si="5"/>
        <v>116.3</v>
      </c>
    </row>
    <row r="102" spans="1:10" x14ac:dyDescent="0.25">
      <c r="A102">
        <v>100</v>
      </c>
      <c r="B102" t="s">
        <v>506</v>
      </c>
      <c r="C102" t="s">
        <v>20</v>
      </c>
      <c r="D102" t="s">
        <v>507</v>
      </c>
      <c r="E102" t="s">
        <v>508</v>
      </c>
      <c r="F102" t="s">
        <v>509</v>
      </c>
      <c r="G102" t="s">
        <v>510</v>
      </c>
      <c r="H102" s="10" t="str">
        <f t="shared" si="3"/>
        <v>53.5 B</v>
      </c>
      <c r="I102" s="10" t="str">
        <f t="shared" si="4"/>
        <v xml:space="preserve">53.5 </v>
      </c>
      <c r="J102">
        <f t="shared" si="5"/>
        <v>53.5</v>
      </c>
    </row>
  </sheetData>
  <mergeCells count="1">
    <mergeCell ref="A1:G1"/>
  </mergeCells>
  <conditionalFormatting sqref="J3:J1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References&amp;Apply</vt:lpstr>
      <vt:lpstr>VLOOKUP</vt:lpstr>
      <vt:lpstr>INDEX&amp;MATCH</vt:lpstr>
      <vt:lpstr>IFERROR</vt:lpstr>
      <vt:lpstr>Pivot Table</vt:lpstr>
      <vt:lpstr>Sorting&amp;Filtering</vt:lpstr>
      <vt:lpstr>Conditional Formatting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 Henriques</cp:lastModifiedBy>
  <cp:revision/>
  <dcterms:created xsi:type="dcterms:W3CDTF">2021-05-09T18:02:15Z</dcterms:created>
  <dcterms:modified xsi:type="dcterms:W3CDTF">2021-05-09T19:05:59Z</dcterms:modified>
  <cp:category/>
  <cp:contentStatus/>
</cp:coreProperties>
</file>