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Ram kumar\Documents\"/>
    </mc:Choice>
  </mc:AlternateContent>
  <bookViews>
    <workbookView xWindow="0" yWindow="0" windowWidth="20490" windowHeight="7425" tabRatio="784" activeTab="1"/>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18" i="16" l="1"/>
  <c r="A17" i="16"/>
  <c r="A16" i="16"/>
  <c r="A15" i="16"/>
  <c r="A14" i="16"/>
  <c r="A10" i="16"/>
  <c r="A9" i="16"/>
  <c r="A8" i="16"/>
  <c r="A7" i="16"/>
  <c r="B9" i="2" l="1"/>
  <c r="B8" i="2"/>
  <c r="B7" i="2"/>
  <c r="B6" i="2"/>
  <c r="B5" i="2"/>
  <c r="A4" i="14"/>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10" i="2" l="1"/>
  <c r="E10" i="2"/>
  <c r="C10" i="2"/>
  <c r="H10" i="2"/>
  <c r="D10" i="2"/>
  <c r="I10" i="2"/>
  <c r="L10" i="2"/>
  <c r="K10" i="2"/>
  <c r="J10" i="2"/>
  <c r="G10" i="2"/>
  <c r="F10" i="2"/>
  <c r="N6" i="2"/>
  <c r="N7" i="2"/>
  <c r="N8" i="2"/>
  <c r="B10" i="2"/>
  <c r="N9" i="2"/>
  <c r="N5" i="2"/>
  <c r="N10" i="2" l="1"/>
</calcChain>
</file>

<file path=xl/sharedStrings.xml><?xml version="1.0" encoding="utf-8"?>
<sst xmlns="http://schemas.openxmlformats.org/spreadsheetml/2006/main" count="260" uniqueCount="52">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</sst>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6">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73">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72"/>
      <tableStyleElement type="headerRow" dxfId="71"/>
    </tableStyle>
    <tableStyle name="Summary Table" pivot="0" count="6">
      <tableStyleElement type="wholeTable" dxfId="70"/>
      <tableStyleElement type="headerRow" dxfId="69"/>
      <tableStyleElement type="totalRow" dxfId="68"/>
      <tableStyleElement type="firstColumn" dxfId="67"/>
      <tableStyleElement type="lastColumn" dxfId="66"/>
      <tableStyleElement type="firstColumnStripe" dxfId="6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Expense 1</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33</c:v>
                </c:pt>
                <c:pt idx="1">
                  <c:v>375</c:v>
                </c:pt>
                <c:pt idx="2">
                  <c:v>33</c:v>
                </c:pt>
                <c:pt idx="3">
                  <c:v>45</c:v>
                </c:pt>
                <c:pt idx="4">
                  <c:v>375</c:v>
                </c:pt>
                <c:pt idx="5">
                  <c:v>201</c:v>
                </c:pt>
                <c:pt idx="6">
                  <c:v>0</c:v>
                </c:pt>
                <c:pt idx="7">
                  <c:v>0</c:v>
                </c:pt>
                <c:pt idx="8">
                  <c:v>0</c:v>
                </c:pt>
                <c:pt idx="9">
                  <c:v>0</c:v>
                </c:pt>
                <c:pt idx="10">
                  <c:v>0</c:v>
                </c:pt>
                <c:pt idx="11">
                  <c:v>201</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Expense 2</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238</c:v>
                </c:pt>
                <c:pt idx="1">
                  <c:v>238</c:v>
                </c:pt>
                <c:pt idx="2">
                  <c:v>238</c:v>
                </c:pt>
                <c:pt idx="3">
                  <c:v>123</c:v>
                </c:pt>
                <c:pt idx="4">
                  <c:v>111</c:v>
                </c:pt>
                <c:pt idx="5">
                  <c:v>98</c:v>
                </c:pt>
                <c:pt idx="6">
                  <c:v>0</c:v>
                </c:pt>
                <c:pt idx="7">
                  <c:v>0</c:v>
                </c:pt>
                <c:pt idx="8">
                  <c:v>0</c:v>
                </c:pt>
                <c:pt idx="9">
                  <c:v>0</c:v>
                </c:pt>
                <c:pt idx="10">
                  <c:v>0</c:v>
                </c:pt>
                <c:pt idx="11">
                  <c:v>440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Expense 3</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110</c:v>
                </c:pt>
                <c:pt idx="1">
                  <c:v>110</c:v>
                </c:pt>
                <c:pt idx="2">
                  <c:v>110</c:v>
                </c:pt>
                <c:pt idx="3">
                  <c:v>125</c:v>
                </c:pt>
                <c:pt idx="4">
                  <c:v>333</c:v>
                </c:pt>
                <c:pt idx="5">
                  <c:v>122</c:v>
                </c:pt>
                <c:pt idx="6">
                  <c:v>0</c:v>
                </c:pt>
                <c:pt idx="7">
                  <c:v>0</c:v>
                </c:pt>
                <c:pt idx="8">
                  <c:v>0</c:v>
                </c:pt>
                <c:pt idx="9">
                  <c:v>0</c:v>
                </c:pt>
                <c:pt idx="10">
                  <c:v>0</c:v>
                </c:pt>
                <c:pt idx="11">
                  <c:v>122</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Expense 4</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426</c:v>
                </c:pt>
                <c:pt idx="1">
                  <c:v>84</c:v>
                </c:pt>
                <c:pt idx="2">
                  <c:v>84</c:v>
                </c:pt>
                <c:pt idx="3">
                  <c:v>426</c:v>
                </c:pt>
                <c:pt idx="4">
                  <c:v>125</c:v>
                </c:pt>
                <c:pt idx="5">
                  <c:v>187</c:v>
                </c:pt>
                <c:pt idx="6">
                  <c:v>0</c:v>
                </c:pt>
                <c:pt idx="7">
                  <c:v>0</c:v>
                </c:pt>
                <c:pt idx="8">
                  <c:v>0</c:v>
                </c:pt>
                <c:pt idx="9">
                  <c:v>0</c:v>
                </c:pt>
                <c:pt idx="10">
                  <c:v>0</c:v>
                </c:pt>
                <c:pt idx="11">
                  <c:v>187</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Expense 5</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54</c:v>
                </c:pt>
                <c:pt idx="1">
                  <c:v>54</c:v>
                </c:pt>
                <c:pt idx="2">
                  <c:v>109</c:v>
                </c:pt>
                <c:pt idx="3">
                  <c:v>98</c:v>
                </c:pt>
                <c:pt idx="4">
                  <c:v>33</c:v>
                </c:pt>
                <c:pt idx="5">
                  <c:v>441</c:v>
                </c:pt>
                <c:pt idx="6">
                  <c:v>0</c:v>
                </c:pt>
                <c:pt idx="7">
                  <c:v>0</c:v>
                </c:pt>
                <c:pt idx="8">
                  <c:v>0</c:v>
                </c:pt>
                <c:pt idx="9">
                  <c:v>0</c:v>
                </c:pt>
                <c:pt idx="10">
                  <c:v>0</c:v>
                </c:pt>
                <c:pt idx="11">
                  <c:v>99</c:v>
                </c:pt>
              </c:numCache>
            </c:numRef>
          </c:val>
          <c:extLst xmlns:c16r2="http://schemas.microsoft.com/office/drawing/2015/06/chart">
            <c:ext xmlns:c16="http://schemas.microsoft.com/office/drawing/2014/chart" uri="{C3380CC4-5D6E-409C-BE32-E72D297353CC}">
              <c16:uniqueId val="{00000004-DFD0-4528-AE8C-51B058EA99EB}"/>
            </c:ext>
          </c:extLst>
        </c:ser>
        <c:dLbls>
          <c:showLegendKey val="0"/>
          <c:showVal val="0"/>
          <c:showCatName val="0"/>
          <c:showSerName val="0"/>
          <c:showPercent val="0"/>
          <c:showBubbleSize val="0"/>
        </c:dLbls>
        <c:gapWidth val="150"/>
        <c:axId val="206785872"/>
        <c:axId val="206779712"/>
      </c:barChart>
      <c:catAx>
        <c:axId val="206785872"/>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06779712"/>
        <c:crosses val="autoZero"/>
        <c:auto val="1"/>
        <c:lblAlgn val="ctr"/>
        <c:lblOffset val="100"/>
        <c:noMultiLvlLbl val="0"/>
      </c:catAx>
      <c:valAx>
        <c:axId val="20677971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206785872"/>
        <c:crosses val="autoZero"/>
        <c:crossBetween val="between"/>
      </c:valAx>
      <c:spPr>
        <a:noFill/>
      </c:spPr>
    </c:plotArea>
    <c:legend>
      <c:legendPos val="tr"/>
      <c:layout>
        <c:manualLayout>
          <c:xMode val="edge"/>
          <c:yMode val="edge"/>
          <c:x val="0.86571588106102315"/>
          <c:y val="5.6239046947426458E-2"/>
          <c:w val="6.869432671447176E-2"/>
          <c:h val="0.41155616468888995"/>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10" totalsRowCount="1" headerRowCellStyle="Heading 2">
  <autoFilter ref="A4:O9"/>
  <tableColumns count="15">
    <tableColumn id="1" name="Expenses" totalsRowLabel="Total" totalsRowDxfId="64" dataCellStyle="Table details"/>
    <tableColumn id="2" name="Jan" totalsRowFunction="sum" totalsRowDxfId="63" dataCellStyle="Table numbers">
      <calculatedColumnFormula>SUMIFS(ExpJan[Amount],ExpJan[Category],ExpenseSummary[[#This Row],[Expenses]])</calculatedColumnFormula>
    </tableColumn>
    <tableColumn id="3" name="Feb" totalsRowFunction="sum" totalsRowDxfId="62" dataCellStyle="Table numbers">
      <calculatedColumnFormula>SUMIFS(ExpFeb[Amount],ExpFeb[Category],ExpenseSummary[[#This Row],[Expenses]])</calculatedColumnFormula>
    </tableColumn>
    <tableColumn id="4" name="Mar" totalsRowFunction="sum" totalsRowDxfId="61" dataCellStyle="Table numbers">
      <calculatedColumnFormula>SUMIFS(ExpMar[Amount],ExpMar[Category],ExpenseSummary[[#This Row],[Expenses]])</calculatedColumnFormula>
    </tableColumn>
    <tableColumn id="5" name="Apr" totalsRowFunction="sum" totalsRowDxfId="60" dataCellStyle="Table numbers">
      <calculatedColumnFormula>SUMIFS(ExpApr[Amount],ExpApr[Category],ExpenseSummary[[#This Row],[Expenses]])</calculatedColumnFormula>
    </tableColumn>
    <tableColumn id="6" name="May" totalsRowFunction="sum" totalsRowDxfId="59" dataCellStyle="Table numbers">
      <calculatedColumnFormula>SUMIFS(ExpMay[Amount],ExpMay[Category],ExpenseSummary[[#This Row],[Expenses]])</calculatedColumnFormula>
    </tableColumn>
    <tableColumn id="7" name="Jun" totalsRowFunction="sum" totalsRowDxfId="58" dataCellStyle="Table numbers">
      <calculatedColumnFormula>SUMIFS(ExpJun[Amount],ExpJun[Category],ExpenseSummary[[#This Row],[Expenses]])</calculatedColumnFormula>
    </tableColumn>
    <tableColumn id="8" name="Jul" totalsRowFunction="sum" totalsRowDxfId="57" dataCellStyle="Table numbers">
      <calculatedColumnFormula>SUMIFS(ExpJul[Amount],ExpJul[Category],ExpenseSummary[[#This Row],[Expenses]])</calculatedColumnFormula>
    </tableColumn>
    <tableColumn id="9" name="Aug" totalsRowFunction="sum" totalsRowDxfId="56" dataCellStyle="Table numbers">
      <calculatedColumnFormula>SUMIFS(ExpAug[Amount],ExpAug[Category],ExpenseSummary[[#This Row],[Expenses]])</calculatedColumnFormula>
    </tableColumn>
    <tableColumn id="10" name="Sep" totalsRowFunction="sum" totalsRowDxfId="55" dataCellStyle="Table numbers">
      <calculatedColumnFormula>SUMIFS(ExpSep[Amount],ExpSep[Category],ExpenseSummary[[#This Row],[Expenses]])</calculatedColumnFormula>
    </tableColumn>
    <tableColumn id="11" name="Oct" totalsRowFunction="sum" totalsRowDxfId="54" dataCellStyle="Table numbers">
      <calculatedColumnFormula>SUMIFS(ExpOct[Amount],ExpOct[Category],ExpenseSummary[[#This Row],[Expenses]])</calculatedColumnFormula>
    </tableColumn>
    <tableColumn id="12" name="Nov" totalsRowFunction="sum" totalsRowDxfId="53" dataCellStyle="Table numbers">
      <calculatedColumnFormula>SUMIFS(ExpNov[Amount],ExpNov[Category],ExpenseSummary[[#This Row],[Expenses]])</calculatedColumnFormula>
    </tableColumn>
    <tableColumn id="13" name="Dec" totalsRowFunction="sum" totalsRowDxfId="52" dataCellStyle="Table numbers">
      <calculatedColumnFormula>SUMIFS(ExpDec[Amount],ExpDec[Category],ExpenseSummary[[#This Row],[Expenses]])</calculatedColumnFormula>
    </tableColumn>
    <tableColumn id="14" name="Total" totalsRowFunction="sum" totalsRowDxfId="51"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9" totalsRowCount="1" headerRowCellStyle="Heading 2">
  <autoFilter ref="A2:E8"/>
  <tableColumns count="5">
    <tableColumn id="1" name="Date" totalsRowLabel="Total" totalsRowDxfId="19" dataCellStyle="Table date"/>
    <tableColumn id="2" name="PO#" totalsRowDxfId="18" dataCellStyle="Table details"/>
    <tableColumn id="3" name="Amount" totalsRowFunction="sum" totalsRowDxfId="17" dataCellStyle="Table numbers"/>
    <tableColumn id="4" name="Category" totalsRowDxfId="16" dataCellStyle="Table details"/>
    <tableColumn id="5" name="Description" totalsRowDxfId="1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9" totalsRowCount="1" headerRowCellStyle="Heading 2">
  <autoFilter ref="A2:E8"/>
  <tableColumns count="5">
    <tableColumn id="1" name="Date" totalsRowLabel="Total" totalsRowDxfId="14" dataCellStyle="Table date"/>
    <tableColumn id="2" name="PO#" totalsRowDxfId="13" dataCellStyle="Table details"/>
    <tableColumn id="3" name="Amount" totalsRowFunction="sum" totalsRowDxfId="12" dataCellStyle="Table numbers"/>
    <tableColumn id="4" name="Category" totalsRowDxfId="11" dataCellStyle="Table details"/>
    <tableColumn id="5" name="Description" totalsRowDxfId="1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9" totalsRowCount="1" headerRowCellStyle="Heading 2">
  <autoFilter ref="A2:E8"/>
  <tableColumns count="5">
    <tableColumn id="1" name="Date" totalsRowLabel="Total" totalsRowDxfId="9" dataCellStyle="Table date"/>
    <tableColumn id="2" name="PO#" totalsRowDxfId="8" dataCellStyle="Table details"/>
    <tableColumn id="3" name="Amount" totalsRowFunction="sum" totalsRowDxfId="7" dataCellStyle="Table numbers"/>
    <tableColumn id="4" name="Category" totalsRowDxfId="6" dataCellStyle="Table details"/>
    <tableColumn id="5"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9" totalsRowCount="1" headerRowCellStyle="Heading 2">
  <autoFilter ref="A2:E8"/>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9" totalsRowCount="1" headerRowCellStyle="Heading 2">
  <autoFilter ref="A2:E8"/>
  <tableColumns count="5">
    <tableColumn id="1" name="Date" totalsRowLabel="Total" dataCellStyle="Table date"/>
    <tableColumn id="2" name="PO#" dataCellStyle="Table details"/>
    <tableColumn id="3" name="Amount" totalsRowFunction="sum" dataCellStyle="Table numbers"/>
    <tableColumn id="4" name="Category" dataCellStyle="Table details"/>
    <tableColumn id="5"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9" totalsRowCount="1" headerRowCellStyle="Heading 2">
  <autoFilter ref="A2:E8"/>
  <tableColumns count="5">
    <tableColumn id="1" name="Date" totalsRowLabel="Total" totalsRowDxfId="50" dataCellStyle="Table date"/>
    <tableColumn id="2" name="PO#" totalsRowDxfId="49" dataCellStyle="Table details"/>
    <tableColumn id="3" name="Amount" totalsRowFunction="sum" totalsRowDxfId="48" dataCellStyle="Table numbers"/>
    <tableColumn id="4" name="Category" totalsRowDxfId="47" dataCellStyle="Table details"/>
    <tableColumn id="5" name="Description" totalsRowDxfId="4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9" totalsRowCount="1" headerRowCellStyle="Heading 2">
  <autoFilter ref="A2:E8"/>
  <tableColumns count="5">
    <tableColumn id="1" name="Date" totalsRowLabel="Total" totalsRowDxfId="45" dataCellStyle="Table date"/>
    <tableColumn id="2" name="PO#" totalsRowDxfId="44" dataCellStyle="Table details"/>
    <tableColumn id="3" name="Amount" totalsRowFunction="sum" totalsRowDxfId="43" dataCellStyle="Table numbers"/>
    <tableColumn id="4" name="Category" totalsRowDxfId="42" dataCellStyle="Table details"/>
    <tableColumn id="5" name="Description" totalsRowDxfId="4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9" totalsRowCount="1" headerRowCellStyle="Heading 2">
  <autoFilter ref="A2:E8"/>
  <tableColumns count="5">
    <tableColumn id="1" name="Date" totalsRowLabel="Total" totalsRowDxfId="40" dataCellStyle="Table date"/>
    <tableColumn id="2" name="PO#" totalsRowDxfId="39" dataCellStyle="Table details"/>
    <tableColumn id="3" name="Amount" totalsRowFunction="sum" totalsRowDxfId="38" dataCellStyle="Table numbers"/>
    <tableColumn id="4" name="Category" totalsRowDxfId="37" dataCellStyle="Table details"/>
    <tableColumn id="5" name="Description" totalsRowDxfId="3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9" totalsRowCount="1" headerRowCellStyle="Heading 2">
  <autoFilter ref="A2:E8"/>
  <tableColumns count="5">
    <tableColumn id="1" name="Date" totalsRowLabel="Total" totalsRowDxfId="35" dataCellStyle="Table date"/>
    <tableColumn id="2" name="PO#" dataCellStyle="Table details"/>
    <tableColumn id="3" name="Amount" totalsRowFunction="sum" totalsRowDxfId="34" dataCellStyle="Table numbers"/>
    <tableColumn id="4" name="Category" dataCellStyle="Table details"/>
    <tableColumn id="5" name="Description" totalsRowDxfId="3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9" totalsRowCount="1" headerRowCellStyle="Heading 2">
  <autoFilter ref="A2:E8"/>
  <tableColumns count="5">
    <tableColumn id="1" name="Date" totalsRowLabel="Total" totalsRowDxfId="32" dataCellStyle="Table date"/>
    <tableColumn id="2" name="PO#" totalsRowDxfId="31" dataCellStyle="Table details"/>
    <tableColumn id="3" name="Amount" totalsRowFunction="sum" totalsRowDxfId="30" dataCellStyle="Table numbers"/>
    <tableColumn id="4" name="Category" dataCellStyle="Table details"/>
    <tableColumn id="5"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9" totalsRowCount="1" headerRowCellStyle="Heading 2">
  <autoFilter ref="A2:E8"/>
  <tableColumns count="5">
    <tableColumn id="1" name="Date" totalsRowLabel="Total" totalsRowDxfId="29" dataCellStyle="Table date"/>
    <tableColumn id="2" name="PO#" totalsRowDxfId="28" dataCellStyle="Table details"/>
    <tableColumn id="3" name="Amount" totalsRowFunction="sum" totalsRowDxfId="27" dataCellStyle="Table numbers"/>
    <tableColumn id="4" name="Category"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9" totalsRowCount="1" headerRowCellStyle="Heading 2">
  <autoFilter ref="A2:E8"/>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totalsRowDxfId="21" dataCellStyle="Table details"/>
    <tableColumn id="5" name="Description" totalsRowDxfId="2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25"/>
  <cols>
    <col min="1" max="1" width="152.42578125" style="15" customWidth="1"/>
    <col min="2" max="16384" width="9" style="15"/>
  </cols>
  <sheetData>
    <row r="1" spans="1:1" ht="35.1" customHeight="1" x14ac:dyDescent="0.4">
      <c r="A1" s="6" t="s">
        <v>41</v>
      </c>
    </row>
    <row r="2" spans="1:1" ht="30" customHeight="1" x14ac:dyDescent="0.25">
      <c r="A2" s="10" t="s">
        <v>46</v>
      </c>
    </row>
    <row r="3" spans="1:1" ht="30" customHeight="1" x14ac:dyDescent="0.25">
      <c r="A3" s="14" t="s">
        <v>48</v>
      </c>
    </row>
    <row r="4" spans="1:1" ht="30" customHeight="1" x14ac:dyDescent="0.25">
      <c r="A4" s="14" t="s">
        <v>49</v>
      </c>
    </row>
    <row r="5" spans="1:1" ht="30" customHeight="1" x14ac:dyDescent="0.25">
      <c r="A5" s="10" t="s">
        <v>42</v>
      </c>
    </row>
    <row r="6" spans="1:1" ht="30" customHeight="1" x14ac:dyDescent="0.25">
      <c r="A6" s="14" t="s">
        <v>27</v>
      </c>
    </row>
    <row r="7" spans="1:1" ht="30" customHeight="1" x14ac:dyDescent="0.25">
      <c r="A7" s="16"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25">
      <c r="A8" s="23"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25">
      <c r="A9" s="23"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25">
      <c r="A10" s="17"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25">
      <c r="A11" s="14" t="s">
        <v>50</v>
      </c>
    </row>
    <row r="12" spans="1:1" ht="30" customHeight="1" x14ac:dyDescent="0.25">
      <c r="A12" s="14" t="s">
        <v>47</v>
      </c>
    </row>
    <row r="13" spans="1:1" ht="30" customHeight="1" x14ac:dyDescent="0.25">
      <c r="A13" s="11" t="s">
        <v>51</v>
      </c>
    </row>
    <row r="14" spans="1:1" ht="30" customHeight="1" x14ac:dyDescent="0.25">
      <c r="A14" s="17"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25">
      <c r="A15" s="17"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25">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25">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25">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36</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DATE(YEAR(TODAY()),8,8)</f>
        <v>42955</v>
      </c>
      <c r="B3" s="2" t="s">
        <v>11</v>
      </c>
      <c r="C3" s="3"/>
      <c r="D3" s="2" t="s">
        <v>1</v>
      </c>
      <c r="E3" s="2" t="s">
        <v>43</v>
      </c>
    </row>
    <row r="4" spans="1:5" ht="30" customHeight="1" x14ac:dyDescent="0.25">
      <c r="A4" s="8">
        <f ca="1">DATE(YEAR(TODAY()),8,9)</f>
        <v>42956</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SUBTOTAL(109,ExpAug[Amount])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ugust needs be entered  in order for this expense to be added to the Summary sheet" sqref="A3:A8">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37</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DATE(YEAR(TODAY()),9,9)</f>
        <v>42987</v>
      </c>
      <c r="B3" s="2" t="s">
        <v>11</v>
      </c>
      <c r="C3" s="3"/>
      <c r="D3" s="2" t="s">
        <v>1</v>
      </c>
      <c r="E3" s="2" t="s">
        <v>43</v>
      </c>
    </row>
    <row r="4" spans="1:5" ht="30" customHeight="1" x14ac:dyDescent="0.25">
      <c r="A4" s="8">
        <f ca="1">DATE(YEAR(TODAY()),9,15)</f>
        <v>42993</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SUBTOTAL(109,ExpSep[Amount])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September needs be entered  in order for this expense to be added to the Summary sheet" sqref="A3:A8">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38</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DATE(YEAR(TODAY()),10,10)</f>
        <v>43018</v>
      </c>
      <c r="B3" s="2" t="s">
        <v>11</v>
      </c>
      <c r="C3" s="3"/>
      <c r="D3" s="2" t="s">
        <v>1</v>
      </c>
      <c r="E3" s="2" t="s">
        <v>43</v>
      </c>
    </row>
    <row r="4" spans="1:5" ht="30" customHeight="1" x14ac:dyDescent="0.25">
      <c r="A4" s="8">
        <f ca="1">DATE(YEAR(TODAY()),10,21)</f>
        <v>43029</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SUBTOTAL(109,ExpOct[Amount])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October needs be entered  in order for this expense to be added to the Summary sheet" sqref="A3:A8">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39</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DATE(YEAR(TODAY()),11,14)</f>
        <v>43053</v>
      </c>
      <c r="B3" s="2" t="s">
        <v>11</v>
      </c>
      <c r="C3" s="3"/>
      <c r="D3" s="2" t="s">
        <v>1</v>
      </c>
      <c r="E3" s="2" t="s">
        <v>43</v>
      </c>
    </row>
    <row r="4" spans="1:5" ht="30" customHeight="1" x14ac:dyDescent="0.25">
      <c r="A4" s="8">
        <f ca="1">DATE(YEAR(TODAY()),11,21)</f>
        <v>43060</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SUBTOTAL(109,ExpNov[Amount])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November needs be entered  in order for this expense to be added to the Summary sheet" sqref="A3:A8">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40</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DATE(YEAR(TODAY()),12,2)</f>
        <v>43071</v>
      </c>
      <c r="B3" s="2" t="s">
        <v>11</v>
      </c>
      <c r="C3" s="3">
        <v>201</v>
      </c>
      <c r="D3" s="2" t="s">
        <v>1</v>
      </c>
      <c r="E3" s="2" t="s">
        <v>43</v>
      </c>
    </row>
    <row r="4" spans="1:5" ht="30" customHeight="1" x14ac:dyDescent="0.25">
      <c r="A4" s="8">
        <f ca="1">DATE(YEAR(TODAY()),12,24)</f>
        <v>43093</v>
      </c>
      <c r="B4" s="2" t="s">
        <v>13</v>
      </c>
      <c r="C4" s="3">
        <v>98</v>
      </c>
      <c r="D4" s="2" t="s">
        <v>2</v>
      </c>
      <c r="E4" s="2"/>
    </row>
    <row r="5" spans="1:5" ht="30" customHeight="1" x14ac:dyDescent="0.25">
      <c r="A5" s="8"/>
      <c r="B5" s="2"/>
      <c r="C5" s="3">
        <v>342</v>
      </c>
      <c r="D5" s="2" t="s">
        <v>2</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SUBTOTAL(109,ExpDec[Amount])</f>
        <v>1049</v>
      </c>
      <c r="D9" s="7"/>
      <c r="E9" s="2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December needs be entered  in order for this expense to be added to the Summary sheet" sqref="A3:A8">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10"/>
  <sheetViews>
    <sheetView showGridLines="0" tabSelected="1" zoomScaleNormal="100" workbookViewId="0"/>
  </sheetViews>
  <sheetFormatPr defaultRowHeight="30" customHeight="1" x14ac:dyDescent="0.25"/>
  <cols>
    <col min="1" max="1" width="15.85546875" customWidth="1"/>
    <col min="2" max="14" width="12.5703125" customWidth="1"/>
    <col min="15" max="15" width="12.7109375" customWidth="1"/>
    <col min="16" max="16" width="9.140625" customWidth="1"/>
    <col min="17" max="17" width="7.28515625" customWidth="1"/>
  </cols>
  <sheetData>
    <row r="1" spans="1:15" ht="35.1" customHeight="1" x14ac:dyDescent="0.4">
      <c r="A1" s="1" t="s">
        <v>28</v>
      </c>
      <c r="B1" s="1"/>
      <c r="C1" s="1"/>
    </row>
    <row r="2" spans="1:15" ht="17.100000000000001" customHeight="1" x14ac:dyDescent="0.25">
      <c r="B2" s="22" t="s">
        <v>14</v>
      </c>
      <c r="C2" s="22" t="s">
        <v>15</v>
      </c>
      <c r="D2" s="22" t="s">
        <v>16</v>
      </c>
      <c r="E2" s="22" t="s">
        <v>17</v>
      </c>
      <c r="F2" s="22" t="s">
        <v>18</v>
      </c>
      <c r="G2" s="22" t="s">
        <v>19</v>
      </c>
      <c r="H2" s="22" t="s">
        <v>20</v>
      </c>
      <c r="I2" s="22" t="s">
        <v>21</v>
      </c>
      <c r="J2" s="22" t="s">
        <v>22</v>
      </c>
      <c r="K2" s="22" t="s">
        <v>23</v>
      </c>
      <c r="L2" s="22" t="s">
        <v>24</v>
      </c>
      <c r="M2" s="22" t="s">
        <v>25</v>
      </c>
      <c r="N2" s="22" t="s">
        <v>44</v>
      </c>
    </row>
    <row r="3" spans="1:15" ht="224.1" customHeight="1" x14ac:dyDescent="0.25"/>
    <row r="4" spans="1:15" ht="17.100000000000001" customHeight="1" x14ac:dyDescent="0.25">
      <c r="A4" s="4" t="s">
        <v>0</v>
      </c>
      <c r="B4" s="4" t="s">
        <v>14</v>
      </c>
      <c r="C4" s="4" t="s">
        <v>15</v>
      </c>
      <c r="D4" s="4" t="s">
        <v>16</v>
      </c>
      <c r="E4" s="4" t="s">
        <v>17</v>
      </c>
      <c r="F4" s="4" t="s">
        <v>18</v>
      </c>
      <c r="G4" s="4" t="s">
        <v>19</v>
      </c>
      <c r="H4" s="4" t="s">
        <v>20</v>
      </c>
      <c r="I4" s="4" t="s">
        <v>21</v>
      </c>
      <c r="J4" s="4" t="s">
        <v>22</v>
      </c>
      <c r="K4" s="4" t="s">
        <v>23</v>
      </c>
      <c r="L4" s="4" t="s">
        <v>24</v>
      </c>
      <c r="M4" s="4" t="s">
        <v>25</v>
      </c>
      <c r="N4" s="4" t="s">
        <v>12</v>
      </c>
      <c r="O4" s="4" t="s">
        <v>26</v>
      </c>
    </row>
    <row r="5" spans="1:15" ht="30" customHeight="1" x14ac:dyDescent="0.25">
      <c r="A5" s="2" t="s">
        <v>1</v>
      </c>
      <c r="B5" s="3">
        <f>SUMIFS(ExpJan[Amount],ExpJan[Category],ExpenseSummary[[#This Row],[Expenses]])</f>
        <v>33</v>
      </c>
      <c r="C5" s="3">
        <f>SUMIFS(ExpFeb[Amount],ExpFeb[Category],ExpenseSummary[[#This Row],[Expenses]])</f>
        <v>375</v>
      </c>
      <c r="D5" s="3">
        <f>SUMIFS(ExpMar[Amount],ExpMar[Category],ExpenseSummary[[#This Row],[Expenses]])</f>
        <v>33</v>
      </c>
      <c r="E5" s="3">
        <f>SUMIFS(ExpApr[Amount],ExpApr[Category],ExpenseSummary[[#This Row],[Expenses]])</f>
        <v>45</v>
      </c>
      <c r="F5" s="3">
        <f>SUMIFS(ExpMay[Amount],ExpMay[Category],ExpenseSummary[[#This Row],[Expenses]])</f>
        <v>375</v>
      </c>
      <c r="G5" s="3">
        <f>SUMIFS(ExpJun[Amount],ExpJun[Category],ExpenseSummary[[#This Row],[Expenses]])</f>
        <v>201</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201</v>
      </c>
      <c r="N5" s="3">
        <f>SUM(ExpenseSummary[[#This Row],[Jan]:[Dec]])</f>
        <v>1263</v>
      </c>
    </row>
    <row r="6" spans="1:15" ht="30" customHeight="1" x14ac:dyDescent="0.25">
      <c r="A6" s="2" t="s">
        <v>2</v>
      </c>
      <c r="B6" s="3">
        <f>SUMIFS(ExpJan[Amount],ExpJan[Category],ExpenseSummary[[#This Row],[Expenses]])</f>
        <v>238</v>
      </c>
      <c r="C6" s="3">
        <f>SUMIFS(ExpFeb[Amount],ExpFeb[Category],ExpenseSummary[[#This Row],[Expenses]])</f>
        <v>238</v>
      </c>
      <c r="D6" s="3">
        <f>SUMIFS(ExpMar[Amount],ExpMar[Category],ExpenseSummary[[#This Row],[Expenses]])</f>
        <v>238</v>
      </c>
      <c r="E6" s="3">
        <f>SUMIFS(ExpApr[Amount],ExpApr[Category],ExpenseSummary[[#This Row],[Expenses]])</f>
        <v>123</v>
      </c>
      <c r="F6" s="3">
        <f>SUMIFS(ExpMay[Amount],ExpMay[Category],ExpenseSummary[[#This Row],[Expenses]])</f>
        <v>111</v>
      </c>
      <c r="G6" s="3">
        <f>SUMIFS(ExpJun[Amount],ExpJun[Category],ExpenseSummary[[#This Row],[Expenses]])</f>
        <v>98</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440</v>
      </c>
      <c r="N6" s="3">
        <f>SUM(ExpenseSummary[[#This Row],[Jan]:[Dec]])</f>
        <v>1486</v>
      </c>
    </row>
    <row r="7" spans="1:15" ht="30" customHeight="1" x14ac:dyDescent="0.25">
      <c r="A7" s="2" t="s">
        <v>3</v>
      </c>
      <c r="B7" s="3">
        <f>SUMIFS(ExpJan[Amount],ExpJan[Category],ExpenseSummary[[#This Row],[Expenses]])</f>
        <v>110</v>
      </c>
      <c r="C7" s="3">
        <f>SUMIFS(ExpFeb[Amount],ExpFeb[Category],ExpenseSummary[[#This Row],[Expenses]])</f>
        <v>110</v>
      </c>
      <c r="D7" s="3">
        <f>SUMIFS(ExpMar[Amount],ExpMar[Category],ExpenseSummary[[#This Row],[Expenses]])</f>
        <v>110</v>
      </c>
      <c r="E7" s="3">
        <f>SUMIFS(ExpApr[Amount],ExpApr[Category],ExpenseSummary[[#This Row],[Expenses]])</f>
        <v>125</v>
      </c>
      <c r="F7" s="3">
        <f>SUMIFS(ExpMay[Amount],ExpMay[Category],ExpenseSummary[[#This Row],[Expenses]])</f>
        <v>333</v>
      </c>
      <c r="G7" s="3">
        <f>SUMIFS(ExpJun[Amount],ExpJun[Category],ExpenseSummary[[#This Row],[Expenses]])</f>
        <v>122</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122</v>
      </c>
      <c r="N7" s="3">
        <f>SUM(ExpenseSummary[[#This Row],[Jan]:[Dec]])</f>
        <v>1032</v>
      </c>
    </row>
    <row r="8" spans="1:15" ht="30" customHeight="1" x14ac:dyDescent="0.25">
      <c r="A8" s="2" t="s">
        <v>4</v>
      </c>
      <c r="B8" s="3">
        <f>SUMIFS(ExpJan[Amount],ExpJan[Category],ExpenseSummary[[#This Row],[Expenses]])</f>
        <v>426</v>
      </c>
      <c r="C8" s="3">
        <f>SUMIFS(ExpFeb[Amount],ExpFeb[Category],ExpenseSummary[[#This Row],[Expenses]])</f>
        <v>84</v>
      </c>
      <c r="D8" s="3">
        <f>SUMIFS(ExpMar[Amount],ExpMar[Category],ExpenseSummary[[#This Row],[Expenses]])</f>
        <v>84</v>
      </c>
      <c r="E8" s="3">
        <f>SUMIFS(ExpApr[Amount],ExpApr[Category],ExpenseSummary[[#This Row],[Expenses]])</f>
        <v>426</v>
      </c>
      <c r="F8" s="3">
        <f>SUMIFS(ExpMay[Amount],ExpMay[Category],ExpenseSummary[[#This Row],[Expenses]])</f>
        <v>125</v>
      </c>
      <c r="G8" s="3">
        <f>SUMIFS(ExpJun[Amount],ExpJun[Category],ExpenseSummary[[#This Row],[Expenses]])</f>
        <v>187</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187</v>
      </c>
      <c r="N8" s="3">
        <f>SUM(ExpenseSummary[[#This Row],[Jan]:[Dec]])</f>
        <v>1519</v>
      </c>
    </row>
    <row r="9" spans="1:15" ht="30" customHeight="1" x14ac:dyDescent="0.25">
      <c r="A9" s="2" t="s">
        <v>5</v>
      </c>
      <c r="B9" s="3">
        <f>SUMIFS(ExpJan[Amount],ExpJan[Category],ExpenseSummary[[#This Row],[Expenses]])</f>
        <v>54</v>
      </c>
      <c r="C9" s="3">
        <f>SUMIFS(ExpFeb[Amount],ExpFeb[Category],ExpenseSummary[[#This Row],[Expenses]])</f>
        <v>54</v>
      </c>
      <c r="D9" s="3">
        <f>SUMIFS(ExpMar[Amount],ExpMar[Category],ExpenseSummary[[#This Row],[Expenses]])</f>
        <v>109</v>
      </c>
      <c r="E9" s="3">
        <f>SUMIFS(ExpApr[Amount],ExpApr[Category],ExpenseSummary[[#This Row],[Expenses]])</f>
        <v>98</v>
      </c>
      <c r="F9" s="3">
        <f>SUMIFS(ExpMay[Amount],ExpMay[Category],ExpenseSummary[[#This Row],[Expenses]])</f>
        <v>33</v>
      </c>
      <c r="G9" s="3">
        <f>SUMIFS(ExpJun[Amount],ExpJun[Category],ExpenseSummary[[#This Row],[Expenses]])</f>
        <v>441</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99</v>
      </c>
      <c r="N9" s="3">
        <f>SUM(ExpenseSummary[[#This Row],[Jan]:[Dec]])</f>
        <v>888</v>
      </c>
    </row>
    <row r="10" spans="1:15" ht="30" customHeight="1" x14ac:dyDescent="0.25">
      <c r="A10" s="12" t="s">
        <v>12</v>
      </c>
      <c r="B10" s="13">
        <f>SUBTOTAL(109,ExpenseSummary[Jan])</f>
        <v>861</v>
      </c>
      <c r="C10" s="13">
        <f>SUBTOTAL(109,ExpenseSummary[Feb])</f>
        <v>861</v>
      </c>
      <c r="D10" s="13">
        <f>SUBTOTAL(109,ExpenseSummary[Mar])</f>
        <v>574</v>
      </c>
      <c r="E10" s="13">
        <f>SUBTOTAL(109,ExpenseSummary[Apr])</f>
        <v>817</v>
      </c>
      <c r="F10" s="13">
        <f>SUBTOTAL(109,ExpenseSummary[May])</f>
        <v>977</v>
      </c>
      <c r="G10" s="13">
        <f>SUBTOTAL(109,ExpenseSummary[Jun])</f>
        <v>1049</v>
      </c>
      <c r="H10" s="13">
        <f>SUBTOTAL(109,ExpenseSummary[Jul])</f>
        <v>0</v>
      </c>
      <c r="I10" s="13">
        <f>SUBTOTAL(109,ExpenseSummary[Aug])</f>
        <v>0</v>
      </c>
      <c r="J10" s="13">
        <f>SUBTOTAL(109,ExpenseSummary[Sep])</f>
        <v>0</v>
      </c>
      <c r="K10" s="13">
        <f>SUBTOTAL(109,ExpenseSummary[Oct])</f>
        <v>0</v>
      </c>
      <c r="L10" s="13">
        <f>SUBTOTAL(109,ExpenseSummary[Nov])</f>
        <v>0</v>
      </c>
      <c r="M10" s="13">
        <f>SUBTOTAL(109,ExpenseSummary[Dec])</f>
        <v>1049</v>
      </c>
      <c r="N10" s="13">
        <f>SUBTOTAL(109,ExpenseSummary[Total])</f>
        <v>6188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summary!B10:M10</xm:f>
              <xm:sqref>O10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29</v>
      </c>
      <c r="B1" s="24"/>
      <c r="C1" s="24"/>
      <c r="D1" s="22" t="s">
        <v>45</v>
      </c>
      <c r="E1" s="22" t="s">
        <v>44</v>
      </c>
    </row>
    <row r="2" spans="1:5" ht="17.100000000000001" customHeight="1" x14ac:dyDescent="0.25">
      <c r="A2" s="20" t="s">
        <v>6</v>
      </c>
      <c r="B2" s="20" t="s">
        <v>7</v>
      </c>
      <c r="C2" s="20" t="s">
        <v>8</v>
      </c>
      <c r="D2" s="20" t="s">
        <v>10</v>
      </c>
      <c r="E2" s="20" t="s">
        <v>9</v>
      </c>
    </row>
    <row r="3" spans="1:5" ht="30" customHeight="1" x14ac:dyDescent="0.25">
      <c r="A3" s="8">
        <f ca="1">DATE(YEAR(TODAY()),1,4)</f>
        <v>42739</v>
      </c>
      <c r="B3" s="2" t="s">
        <v>11</v>
      </c>
      <c r="C3" s="3">
        <v>33</v>
      </c>
      <c r="D3" s="2" t="s">
        <v>1</v>
      </c>
      <c r="E3" s="2" t="s">
        <v>43</v>
      </c>
    </row>
    <row r="4" spans="1:5" ht="30" customHeight="1" x14ac:dyDescent="0.25">
      <c r="A4" s="8">
        <f ca="1">DATE(YEAR(TODAY()),1,5)</f>
        <v>42740</v>
      </c>
      <c r="B4" s="2" t="s">
        <v>13</v>
      </c>
      <c r="C4" s="3">
        <v>238</v>
      </c>
      <c r="D4" s="2" t="s">
        <v>2</v>
      </c>
      <c r="E4" s="2"/>
    </row>
    <row r="5" spans="1:5" ht="30" customHeight="1" x14ac:dyDescent="0.25">
      <c r="A5" s="8"/>
      <c r="B5" s="2"/>
      <c r="C5" s="3">
        <v>342</v>
      </c>
      <c r="D5" s="2" t="s">
        <v>4</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SUBTOTAL(109,ExpJan[Amount])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anuary needs be entered in order for this expense to be added to the Summary sheet" sqref="A3:A8">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30</v>
      </c>
      <c r="B1" s="24"/>
      <c r="C1" s="24"/>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DATE(YEAR(TODAY()),2,3)</f>
        <v>42769</v>
      </c>
      <c r="B3" s="2" t="s">
        <v>11</v>
      </c>
      <c r="C3" s="3">
        <v>33</v>
      </c>
      <c r="D3" s="2" t="s">
        <v>1</v>
      </c>
      <c r="E3" s="2" t="s">
        <v>43</v>
      </c>
    </row>
    <row r="4" spans="1:5" ht="30" customHeight="1" x14ac:dyDescent="0.25">
      <c r="A4" s="8">
        <f ca="1">DATE(YEAR(TODAY()),2,4)</f>
        <v>42770</v>
      </c>
      <c r="B4" s="2" t="s">
        <v>13</v>
      </c>
      <c r="C4" s="3">
        <v>238</v>
      </c>
      <c r="D4" s="2" t="s">
        <v>2</v>
      </c>
      <c r="E4" s="2"/>
    </row>
    <row r="5" spans="1:5" ht="30" customHeight="1" x14ac:dyDescent="0.25">
      <c r="A5" s="8"/>
      <c r="B5" s="2"/>
      <c r="C5" s="3">
        <v>342</v>
      </c>
      <c r="D5" s="2" t="s">
        <v>1</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19" t="s">
        <v>12</v>
      </c>
      <c r="B9" s="7"/>
      <c r="C9" s="18">
        <f>SUBTOTAL(109,ExpFeb[Amount])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February needs be entered in order for this expense to be added to the Summary sheet" sqref="A3:A8">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31</v>
      </c>
      <c r="B1" s="24"/>
      <c r="C1" s="24"/>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DATE(YEAR(TODAY()),3,5)</f>
        <v>42799</v>
      </c>
      <c r="B3" s="2" t="s">
        <v>11</v>
      </c>
      <c r="C3" s="3">
        <v>33</v>
      </c>
      <c r="D3" s="2" t="s">
        <v>1</v>
      </c>
      <c r="E3" s="2" t="s">
        <v>43</v>
      </c>
    </row>
    <row r="4" spans="1:5" ht="30" customHeight="1" x14ac:dyDescent="0.25">
      <c r="A4" s="8">
        <f ca="1">DATE(YEAR(TODAY()),3,6)</f>
        <v>42800</v>
      </c>
      <c r="B4" s="2" t="s">
        <v>13</v>
      </c>
      <c r="C4" s="3">
        <v>238</v>
      </c>
      <c r="D4" s="2" t="s">
        <v>2</v>
      </c>
      <c r="E4" s="2"/>
    </row>
    <row r="5" spans="1:5" ht="30" customHeight="1" x14ac:dyDescent="0.25">
      <c r="A5" s="8"/>
      <c r="B5" s="2"/>
      <c r="C5" s="3">
        <v>55</v>
      </c>
      <c r="D5" s="2" t="s">
        <v>5</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SUBTOTAL(109,ExpMar[Amount])</f>
        <v>574</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rch needs be entered in order for this expense to be added to the Summary sheet" sqref="A3:A8">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32</v>
      </c>
      <c r="B1" s="24"/>
      <c r="C1" s="25"/>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DATE(YEAR(TODAY()),4,4)</f>
        <v>42829</v>
      </c>
      <c r="B3" s="2" t="s">
        <v>11</v>
      </c>
      <c r="C3" s="3">
        <v>45</v>
      </c>
      <c r="D3" s="2" t="s">
        <v>1</v>
      </c>
      <c r="E3" s="2" t="s">
        <v>43</v>
      </c>
    </row>
    <row r="4" spans="1:5" ht="30" customHeight="1" x14ac:dyDescent="0.25">
      <c r="A4" s="8">
        <f ca="1">DATE(YEAR(TODAY()),4,8)</f>
        <v>42833</v>
      </c>
      <c r="B4" s="2" t="s">
        <v>13</v>
      </c>
      <c r="C4" s="3">
        <v>123</v>
      </c>
      <c r="D4" s="2" t="s">
        <v>2</v>
      </c>
      <c r="E4" s="2"/>
    </row>
    <row r="5" spans="1:5" ht="30" customHeight="1" x14ac:dyDescent="0.25">
      <c r="A5" s="8"/>
      <c r="B5" s="2"/>
      <c r="C5" s="3">
        <v>342</v>
      </c>
      <c r="D5" s="2" t="s">
        <v>4</v>
      </c>
      <c r="E5" s="2"/>
    </row>
    <row r="6" spans="1:5" ht="30" customHeight="1" x14ac:dyDescent="0.25">
      <c r="A6" s="8"/>
      <c r="B6" s="2"/>
      <c r="C6" s="3">
        <v>125</v>
      </c>
      <c r="D6" s="2" t="s">
        <v>3</v>
      </c>
      <c r="E6" s="2"/>
    </row>
    <row r="7" spans="1:5" ht="30" customHeight="1" x14ac:dyDescent="0.25">
      <c r="A7" s="8"/>
      <c r="B7" s="2"/>
      <c r="C7" s="3">
        <v>84</v>
      </c>
      <c r="D7" s="2" t="s">
        <v>4</v>
      </c>
      <c r="E7" s="2"/>
    </row>
    <row r="8" spans="1:5" ht="30" customHeight="1" x14ac:dyDescent="0.25">
      <c r="A8" s="8"/>
      <c r="B8" s="2"/>
      <c r="C8" s="3">
        <v>98</v>
      </c>
      <c r="D8" s="2" t="s">
        <v>5</v>
      </c>
      <c r="E8" s="2"/>
    </row>
    <row r="9" spans="1:5" ht="30" customHeight="1" x14ac:dyDescent="0.25">
      <c r="A9" s="7" t="s">
        <v>12</v>
      </c>
      <c r="B9" s="7"/>
      <c r="C9" s="18">
        <f>SUBTOTAL(109,ExpApr[Amount])</f>
        <v>817</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pril needs be entered  in order for this expense to be added to the Summary sheet" sqref="A3:A8">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33</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DATE(YEAR(TODAY()),5,3)</f>
        <v>42858</v>
      </c>
      <c r="B3" s="2" t="s">
        <v>11</v>
      </c>
      <c r="C3" s="3">
        <v>33</v>
      </c>
      <c r="D3" s="2" t="s">
        <v>1</v>
      </c>
      <c r="E3" s="2" t="s">
        <v>43</v>
      </c>
    </row>
    <row r="4" spans="1:5" ht="30" customHeight="1" x14ac:dyDescent="0.25">
      <c r="A4" s="8">
        <f ca="1">DATE(YEAR(TODAY()),5,8)</f>
        <v>42863</v>
      </c>
      <c r="B4" s="2" t="s">
        <v>13</v>
      </c>
      <c r="C4" s="3">
        <v>111</v>
      </c>
      <c r="D4" s="2" t="s">
        <v>2</v>
      </c>
      <c r="E4" s="2"/>
    </row>
    <row r="5" spans="1:5" ht="30" customHeight="1" x14ac:dyDescent="0.25">
      <c r="A5" s="8"/>
      <c r="B5" s="2"/>
      <c r="C5" s="3">
        <v>342</v>
      </c>
      <c r="D5" s="2" t="s">
        <v>1</v>
      </c>
      <c r="E5" s="2"/>
    </row>
    <row r="6" spans="1:5" ht="30" customHeight="1" x14ac:dyDescent="0.25">
      <c r="A6" s="8"/>
      <c r="B6" s="2"/>
      <c r="C6" s="3">
        <v>333</v>
      </c>
      <c r="D6" s="2" t="s">
        <v>3</v>
      </c>
      <c r="E6" s="2"/>
    </row>
    <row r="7" spans="1:5" ht="30" customHeight="1" x14ac:dyDescent="0.25">
      <c r="A7" s="8"/>
      <c r="B7" s="2"/>
      <c r="C7" s="3">
        <v>125</v>
      </c>
      <c r="D7" s="2" t="s">
        <v>4</v>
      </c>
      <c r="E7" s="2"/>
    </row>
    <row r="8" spans="1:5" ht="30" customHeight="1" x14ac:dyDescent="0.25">
      <c r="A8" s="8"/>
      <c r="B8" s="2"/>
      <c r="C8" s="3">
        <v>33</v>
      </c>
      <c r="D8" s="2" t="s">
        <v>5</v>
      </c>
      <c r="E8" s="2"/>
    </row>
    <row r="9" spans="1:5" ht="30" customHeight="1" x14ac:dyDescent="0.25">
      <c r="A9" s="7" t="s">
        <v>12</v>
      </c>
      <c r="B9" s="7"/>
      <c r="C9" s="18">
        <f>SUBTOTAL(109,ExpMay[Amount])</f>
        <v>977</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y needs be entered  in order for this expense to be added to the Summary sheet" sqref="A3:A8">
      <formula1>MONTH($A3)=5</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34</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DATE(YEAR(TODAY()),6,7)</f>
        <v>42893</v>
      </c>
      <c r="B3" s="2" t="s">
        <v>11</v>
      </c>
      <c r="C3" s="3">
        <v>201</v>
      </c>
      <c r="D3" s="2" t="s">
        <v>1</v>
      </c>
      <c r="E3" s="2" t="s">
        <v>43</v>
      </c>
    </row>
    <row r="4" spans="1:5" ht="30" customHeight="1" x14ac:dyDescent="0.25">
      <c r="A4" s="8">
        <f ca="1">DATE(YEAR(TODAY()),6,8)</f>
        <v>42894</v>
      </c>
      <c r="B4" s="2" t="s">
        <v>13</v>
      </c>
      <c r="C4" s="3">
        <v>98</v>
      </c>
      <c r="D4" s="2" t="s">
        <v>2</v>
      </c>
      <c r="E4" s="2"/>
    </row>
    <row r="5" spans="1:5" ht="30" customHeight="1" x14ac:dyDescent="0.25">
      <c r="A5" s="8"/>
      <c r="B5" s="2"/>
      <c r="C5" s="3">
        <v>342</v>
      </c>
      <c r="D5" s="2" t="s">
        <v>5</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SUBTOTAL(109,ExpJun[Amount])</f>
        <v>1049</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ne needs be entered  in order for this expense to be added to the Summary sheet" sqref="A3:A8">
      <formula1>MONTH($A3)=6</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35</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DATE(YEAR(TODAY()),7,9)</f>
        <v>42925</v>
      </c>
      <c r="B3" s="2" t="s">
        <v>11</v>
      </c>
      <c r="C3" s="3"/>
      <c r="D3" s="2" t="s">
        <v>1</v>
      </c>
      <c r="E3" s="2" t="s">
        <v>43</v>
      </c>
    </row>
    <row r="4" spans="1:5" ht="30" customHeight="1" x14ac:dyDescent="0.25">
      <c r="A4" s="8">
        <f ca="1">DATE(YEAR(TODAY()),7,14)</f>
        <v>42930</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SUBTOTAL(109,ExpJul[Amount])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ly needs be entered  in order for this expense to be added to the Summary sheet" sqref="A3:A8">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 kumar</cp:lastModifiedBy>
  <dcterms:created xsi:type="dcterms:W3CDTF">2016-09-19T01:00:44Z</dcterms:created>
  <dcterms:modified xsi:type="dcterms:W3CDTF">2017-03-22T16:02:34Z</dcterms:modified>
</cp:coreProperties>
</file>