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lex/Desktop/RAM/Claudia/data/"/>
    </mc:Choice>
  </mc:AlternateContent>
  <xr:revisionPtr revIDLastSave="0" documentId="13_ncr:1_{961E35D7-7F4C-A74A-89BC-2B3001900736}" xr6:coauthVersionLast="47" xr6:coauthVersionMax="47" xr10:uidLastSave="{00000000-0000-0000-0000-000000000000}"/>
  <bookViews>
    <workbookView xWindow="0" yWindow="500" windowWidth="22040" windowHeight="16280" activeTab="1" xr2:uid="{D1C08ED7-0F65-489E-A73E-AFD98A69B9CF}"/>
  </bookViews>
  <sheets>
    <sheet name="12.1 TEES MN" sheetId="1" r:id="rId1"/>
    <sheet name="12.1 TEES YC" sheetId="4" r:id="rId2"/>
    <sheet name=" LA POLAR MF" sheetId="3" state="hidden" r:id="rId3"/>
    <sheet name="LA POLAR YF" sheetId="5" state="hidden" r:id="rId4"/>
  </sheets>
  <definedNames>
    <definedName name="_xlnm._FilterDatabase" localSheetId="0" hidden="1">'12.1 TEES MN'!$A$14:$BV$230</definedName>
    <definedName name="_xlnm._FilterDatabase" localSheetId="1" hidden="1">'12.1 TEES YC'!$A$14:$BV$185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46" i="4" l="1"/>
  <c r="AS46" i="4" s="1"/>
  <c r="BB46" i="4"/>
  <c r="BF46" i="4" s="1"/>
  <c r="AQ47" i="4"/>
  <c r="AY47" i="4" s="1"/>
  <c r="BB47" i="4"/>
  <c r="BJ47" i="4" s="1"/>
  <c r="AQ48" i="4"/>
  <c r="AZ48" i="4" s="1"/>
  <c r="BB48" i="4"/>
  <c r="AQ49" i="4"/>
  <c r="AV49" i="4" s="1"/>
  <c r="BB49" i="4"/>
  <c r="AQ50" i="4"/>
  <c r="AY50" i="4" s="1"/>
  <c r="BB50" i="4"/>
  <c r="AQ51" i="4"/>
  <c r="AX51" i="4" s="1"/>
  <c r="BB51" i="4"/>
  <c r="AQ52" i="4"/>
  <c r="BB52" i="4"/>
  <c r="BF52" i="4" s="1"/>
  <c r="AQ53" i="4"/>
  <c r="BB53" i="4"/>
  <c r="AQ54" i="4"/>
  <c r="AV54" i="4" s="1"/>
  <c r="BB54" i="4"/>
  <c r="AQ55" i="4"/>
  <c r="BB55" i="4"/>
  <c r="BF55" i="4" s="1"/>
  <c r="AQ56" i="4"/>
  <c r="AY56" i="4" s="1"/>
  <c r="BB56" i="4"/>
  <c r="BK56" i="4" s="1"/>
  <c r="AQ57" i="4"/>
  <c r="AY57" i="4" s="1"/>
  <c r="BB57" i="4"/>
  <c r="BD57" i="4" s="1"/>
  <c r="AQ58" i="4"/>
  <c r="AY58" i="4" s="1"/>
  <c r="BB58" i="4"/>
  <c r="AQ59" i="4"/>
  <c r="AU59" i="4" s="1"/>
  <c r="BB59" i="4"/>
  <c r="BD59" i="4" s="1"/>
  <c r="AQ60" i="4"/>
  <c r="AS60" i="4" s="1"/>
  <c r="BB60" i="4"/>
  <c r="BI60" i="4" s="1"/>
  <c r="AQ61" i="4"/>
  <c r="AS61" i="4" s="1"/>
  <c r="BB61" i="4"/>
  <c r="AQ62" i="4"/>
  <c r="AS62" i="4" s="1"/>
  <c r="BB62" i="4"/>
  <c r="BI62" i="4" s="1"/>
  <c r="AQ63" i="4"/>
  <c r="AS63" i="4" s="1"/>
  <c r="BB63" i="4"/>
  <c r="BI63" i="4" s="1"/>
  <c r="AQ64" i="4"/>
  <c r="AS64" i="4" s="1"/>
  <c r="BB64" i="4"/>
  <c r="AQ65" i="4"/>
  <c r="AV65" i="4" s="1"/>
  <c r="BB65" i="4"/>
  <c r="AQ66" i="4"/>
  <c r="BB66" i="4"/>
  <c r="BG66" i="4" s="1"/>
  <c r="AQ67" i="4"/>
  <c r="AY67" i="4" s="1"/>
  <c r="BB67" i="4"/>
  <c r="AQ68" i="4"/>
  <c r="AY68" i="4" s="1"/>
  <c r="BB68" i="4"/>
  <c r="AQ69" i="4"/>
  <c r="AV69" i="4" s="1"/>
  <c r="BB69" i="4"/>
  <c r="BI69" i="4" s="1"/>
  <c r="AQ70" i="4"/>
  <c r="AV70" i="4" s="1"/>
  <c r="BB70" i="4"/>
  <c r="BD70" i="4" s="1"/>
  <c r="AQ71" i="4"/>
  <c r="AS71" i="4" s="1"/>
  <c r="BB71" i="4"/>
  <c r="BI71" i="4" s="1"/>
  <c r="AQ72" i="4"/>
  <c r="AZ72" i="4" s="1"/>
  <c r="BB72" i="4"/>
  <c r="BJ72" i="4" s="1"/>
  <c r="AQ73" i="4"/>
  <c r="BB73" i="4"/>
  <c r="BE73" i="4" s="1"/>
  <c r="AQ74" i="4"/>
  <c r="BB74" i="4"/>
  <c r="BE74" i="4" s="1"/>
  <c r="AQ75" i="4"/>
  <c r="BB75" i="4"/>
  <c r="BE75" i="4" s="1"/>
  <c r="AQ76" i="4"/>
  <c r="AU76" i="4" s="1"/>
  <c r="BB76" i="4"/>
  <c r="BE76" i="4" s="1"/>
  <c r="AQ77" i="4"/>
  <c r="BB77" i="4"/>
  <c r="AQ78" i="4"/>
  <c r="AW78" i="4" s="1"/>
  <c r="BB78" i="4"/>
  <c r="BJ78" i="4" s="1"/>
  <c r="AQ79" i="4"/>
  <c r="AV79" i="4" s="1"/>
  <c r="BB79" i="4"/>
  <c r="BI79" i="4" s="1"/>
  <c r="AQ80" i="4"/>
  <c r="AS80" i="4" s="1"/>
  <c r="BB80" i="4"/>
  <c r="AQ81" i="4"/>
  <c r="BB81" i="4"/>
  <c r="BE81" i="4" s="1"/>
  <c r="AQ82" i="4"/>
  <c r="AZ82" i="4" s="1"/>
  <c r="BB82" i="4"/>
  <c r="BF82" i="4" s="1"/>
  <c r="AQ83" i="4"/>
  <c r="AY83" i="4" s="1"/>
  <c r="BB83" i="4"/>
  <c r="BH83" i="4" s="1"/>
  <c r="AQ84" i="4"/>
  <c r="BB84" i="4"/>
  <c r="BD84" i="4" s="1"/>
  <c r="AQ85" i="4"/>
  <c r="AT85" i="4" s="1"/>
  <c r="BB85" i="4"/>
  <c r="BI85" i="4" s="1"/>
  <c r="AQ86" i="4"/>
  <c r="AW86" i="4" s="1"/>
  <c r="BB86" i="4"/>
  <c r="BH86" i="4" s="1"/>
  <c r="AQ87" i="4"/>
  <c r="AT87" i="4" s="1"/>
  <c r="BB87" i="4"/>
  <c r="AQ88" i="4"/>
  <c r="BB88" i="4"/>
  <c r="BD88" i="4" s="1"/>
  <c r="AQ89" i="4"/>
  <c r="AT89" i="4" s="1"/>
  <c r="BB89" i="4"/>
  <c r="BF89" i="4" s="1"/>
  <c r="AQ90" i="4"/>
  <c r="AW90" i="4" s="1"/>
  <c r="BB90" i="4"/>
  <c r="BH90" i="4" s="1"/>
  <c r="AQ91" i="4"/>
  <c r="AT91" i="4" s="1"/>
  <c r="BB91" i="4"/>
  <c r="BG91" i="4" s="1"/>
  <c r="AQ92" i="4"/>
  <c r="AT92" i="4" s="1"/>
  <c r="BB92" i="4"/>
  <c r="BG92" i="4" s="1"/>
  <c r="AQ93" i="4"/>
  <c r="AY93" i="4" s="1"/>
  <c r="BB93" i="4"/>
  <c r="BF93" i="4" s="1"/>
  <c r="AQ94" i="4"/>
  <c r="BB94" i="4"/>
  <c r="BE94" i="4" s="1"/>
  <c r="AQ95" i="4"/>
  <c r="AU95" i="4" s="1"/>
  <c r="BB95" i="4"/>
  <c r="BK95" i="4" s="1"/>
  <c r="AQ96" i="4"/>
  <c r="BB96" i="4"/>
  <c r="BE96" i="4" s="1"/>
  <c r="AQ97" i="4"/>
  <c r="AS97" i="4" s="1"/>
  <c r="BB97" i="4"/>
  <c r="BF97" i="4" s="1"/>
  <c r="AQ98" i="4"/>
  <c r="AV98" i="4" s="1"/>
  <c r="BB98" i="4"/>
  <c r="BK98" i="4" s="1"/>
  <c r="AQ99" i="4"/>
  <c r="AT99" i="4" s="1"/>
  <c r="BB99" i="4"/>
  <c r="BF99" i="4" s="1"/>
  <c r="AQ100" i="4"/>
  <c r="AT100" i="4" s="1"/>
  <c r="BB100" i="4"/>
  <c r="AQ101" i="4"/>
  <c r="BB101" i="4"/>
  <c r="BD101" i="4" s="1"/>
  <c r="AQ102" i="4"/>
  <c r="AY102" i="4" s="1"/>
  <c r="BB102" i="4"/>
  <c r="AQ103" i="4"/>
  <c r="BB103" i="4"/>
  <c r="AQ104" i="4"/>
  <c r="AW104" i="4" s="1"/>
  <c r="BB104" i="4"/>
  <c r="BE104" i="4" s="1"/>
  <c r="AQ105" i="4"/>
  <c r="AS105" i="4" s="1"/>
  <c r="BB105" i="4"/>
  <c r="BG105" i="4" s="1"/>
  <c r="AQ106" i="4"/>
  <c r="AU106" i="4" s="1"/>
  <c r="BB106" i="4"/>
  <c r="BD106" i="4" s="1"/>
  <c r="AQ107" i="4"/>
  <c r="AW107" i="4" s="1"/>
  <c r="BB107" i="4"/>
  <c r="BK107" i="4" s="1"/>
  <c r="AQ108" i="4"/>
  <c r="AS108" i="4" s="1"/>
  <c r="BB108" i="4"/>
  <c r="AQ109" i="4"/>
  <c r="AS109" i="4" s="1"/>
  <c r="BB109" i="4"/>
  <c r="BD109" i="4" s="1"/>
  <c r="AQ110" i="4"/>
  <c r="AW110" i="4" s="1"/>
  <c r="BB110" i="4"/>
  <c r="BF110" i="4" s="1"/>
  <c r="AQ111" i="4"/>
  <c r="AV111" i="4" s="1"/>
  <c r="BB111" i="4"/>
  <c r="BE111" i="4" s="1"/>
  <c r="AQ112" i="4"/>
  <c r="BB112" i="4"/>
  <c r="BH112" i="4" s="1"/>
  <c r="AQ113" i="4"/>
  <c r="AS113" i="4" s="1"/>
  <c r="BB113" i="4"/>
  <c r="BH113" i="4" s="1"/>
  <c r="AQ114" i="4"/>
  <c r="AU114" i="4" s="1"/>
  <c r="BB114" i="4"/>
  <c r="BH114" i="4" s="1"/>
  <c r="AQ115" i="4"/>
  <c r="AS115" i="4" s="1"/>
  <c r="BB115" i="4"/>
  <c r="BH115" i="4" s="1"/>
  <c r="AQ116" i="4"/>
  <c r="AU116" i="4" s="1"/>
  <c r="BB116" i="4"/>
  <c r="BH116" i="4" s="1"/>
  <c r="AQ117" i="4"/>
  <c r="AY117" i="4" s="1"/>
  <c r="BB117" i="4"/>
  <c r="BF117" i="4" s="1"/>
  <c r="AQ118" i="4"/>
  <c r="BB118" i="4"/>
  <c r="BF118" i="4" s="1"/>
  <c r="AQ119" i="4"/>
  <c r="BB119" i="4"/>
  <c r="BF119" i="4" s="1"/>
  <c r="AQ120" i="4"/>
  <c r="BB120" i="4"/>
  <c r="BJ120" i="4" s="1"/>
  <c r="AQ121" i="4"/>
  <c r="BB121" i="4"/>
  <c r="AQ122" i="4"/>
  <c r="BB122" i="4"/>
  <c r="AQ123" i="4"/>
  <c r="BB123" i="4"/>
  <c r="BJ123" i="4" s="1"/>
  <c r="AQ124" i="4"/>
  <c r="BB124" i="4"/>
  <c r="BE124" i="4" s="1"/>
  <c r="AQ125" i="4"/>
  <c r="BB125" i="4"/>
  <c r="BD125" i="4" s="1"/>
  <c r="AQ126" i="4"/>
  <c r="BB126" i="4"/>
  <c r="BD126" i="4" s="1"/>
  <c r="AQ127" i="4"/>
  <c r="BB127" i="4"/>
  <c r="BH127" i="4" s="1"/>
  <c r="AQ128" i="4"/>
  <c r="BB128" i="4"/>
  <c r="BE128" i="4" s="1"/>
  <c r="AQ129" i="4"/>
  <c r="BB129" i="4"/>
  <c r="BD129" i="4" s="1"/>
  <c r="AQ130" i="4"/>
  <c r="BB130" i="4"/>
  <c r="BD130" i="4" s="1"/>
  <c r="AQ131" i="4"/>
  <c r="BB131" i="4"/>
  <c r="BH131" i="4" s="1"/>
  <c r="AQ132" i="4"/>
  <c r="BB132" i="4"/>
  <c r="BE132" i="4" s="1"/>
  <c r="AQ133" i="4"/>
  <c r="BB133" i="4"/>
  <c r="BD133" i="4" s="1"/>
  <c r="AQ134" i="4"/>
  <c r="AY134" i="4" s="1"/>
  <c r="BB134" i="4"/>
  <c r="BG134" i="4" s="1"/>
  <c r="AQ135" i="4"/>
  <c r="AU135" i="4" s="1"/>
  <c r="BB135" i="4"/>
  <c r="BF135" i="4" s="1"/>
  <c r="AQ136" i="4"/>
  <c r="AU136" i="4" s="1"/>
  <c r="BB136" i="4"/>
  <c r="BG136" i="4" s="1"/>
  <c r="AQ137" i="4"/>
  <c r="AZ137" i="4" s="1"/>
  <c r="BB137" i="4"/>
  <c r="BH137" i="4" s="1"/>
  <c r="AQ138" i="4"/>
  <c r="AZ138" i="4" s="1"/>
  <c r="BB138" i="4"/>
  <c r="BG138" i="4" s="1"/>
  <c r="AQ139" i="4"/>
  <c r="BB139" i="4"/>
  <c r="BH139" i="4" s="1"/>
  <c r="AQ140" i="4"/>
  <c r="BB140" i="4"/>
  <c r="BH140" i="4" s="1"/>
  <c r="AQ141" i="4"/>
  <c r="BB141" i="4"/>
  <c r="BH141" i="4" s="1"/>
  <c r="AQ142" i="4"/>
  <c r="BB142" i="4"/>
  <c r="BH142" i="4" s="1"/>
  <c r="AQ143" i="4"/>
  <c r="BB143" i="4"/>
  <c r="BH143" i="4" s="1"/>
  <c r="AQ144" i="4"/>
  <c r="BB144" i="4"/>
  <c r="BH144" i="4" s="1"/>
  <c r="AQ145" i="4"/>
  <c r="AU145" i="4" s="1"/>
  <c r="BB145" i="4"/>
  <c r="AQ146" i="4"/>
  <c r="AV146" i="4" s="1"/>
  <c r="BB146" i="4"/>
  <c r="BE146" i="4" s="1"/>
  <c r="AQ147" i="4"/>
  <c r="AU147" i="4" s="1"/>
  <c r="BB147" i="4"/>
  <c r="BF147" i="4" s="1"/>
  <c r="AQ148" i="4"/>
  <c r="AV148" i="4" s="1"/>
  <c r="BB148" i="4"/>
  <c r="BE148" i="4" s="1"/>
  <c r="AQ149" i="4"/>
  <c r="AU149" i="4" s="1"/>
  <c r="BB149" i="4"/>
  <c r="AQ150" i="4"/>
  <c r="AV150" i="4" s="1"/>
  <c r="BB150" i="4"/>
  <c r="BE150" i="4" s="1"/>
  <c r="AQ151" i="4"/>
  <c r="AU151" i="4" s="1"/>
  <c r="BB151" i="4"/>
  <c r="BF151" i="4" s="1"/>
  <c r="AQ152" i="4"/>
  <c r="AV152" i="4" s="1"/>
  <c r="BB152" i="4"/>
  <c r="BE152" i="4" s="1"/>
  <c r="AQ153" i="4"/>
  <c r="AU153" i="4" s="1"/>
  <c r="BB153" i="4"/>
  <c r="AQ154" i="4"/>
  <c r="AV154" i="4" s="1"/>
  <c r="BB154" i="4"/>
  <c r="BE154" i="4" s="1"/>
  <c r="AQ155" i="4"/>
  <c r="AU155" i="4" s="1"/>
  <c r="BB155" i="4"/>
  <c r="BF155" i="4" s="1"/>
  <c r="AQ156" i="4"/>
  <c r="AV156" i="4" s="1"/>
  <c r="BB156" i="4"/>
  <c r="BE156" i="4" s="1"/>
  <c r="AQ157" i="4"/>
  <c r="AW157" i="4" s="1"/>
  <c r="BB157" i="4"/>
  <c r="AQ158" i="4"/>
  <c r="AS158" i="4" s="1"/>
  <c r="BB158" i="4"/>
  <c r="BJ158" i="4" s="1"/>
  <c r="AQ159" i="4"/>
  <c r="AS159" i="4" s="1"/>
  <c r="BB159" i="4"/>
  <c r="BJ159" i="4" s="1"/>
  <c r="AQ160" i="4"/>
  <c r="AS160" i="4" s="1"/>
  <c r="BB160" i="4"/>
  <c r="BJ160" i="4" s="1"/>
  <c r="AQ161" i="4"/>
  <c r="AS161" i="4" s="1"/>
  <c r="BB161" i="4"/>
  <c r="BF161" i="4" s="1"/>
  <c r="AQ162" i="4"/>
  <c r="AY162" i="4" s="1"/>
  <c r="BB162" i="4"/>
  <c r="AQ163" i="4"/>
  <c r="AS163" i="4" s="1"/>
  <c r="BB163" i="4"/>
  <c r="BG163" i="4" s="1"/>
  <c r="AQ164" i="4"/>
  <c r="AW164" i="4" s="1"/>
  <c r="BB164" i="4"/>
  <c r="BG164" i="4" s="1"/>
  <c r="AQ165" i="4"/>
  <c r="AW165" i="4" s="1"/>
  <c r="BB165" i="4"/>
  <c r="BG165" i="4" s="1"/>
  <c r="AQ166" i="4"/>
  <c r="AW166" i="4" s="1"/>
  <c r="BB166" i="4"/>
  <c r="BG166" i="4" s="1"/>
  <c r="AQ167" i="4"/>
  <c r="AW167" i="4" s="1"/>
  <c r="BB167" i="4"/>
  <c r="BG167" i="4" s="1"/>
  <c r="AQ168" i="4"/>
  <c r="AW168" i="4" s="1"/>
  <c r="BB168" i="4"/>
  <c r="BG168" i="4" s="1"/>
  <c r="AE230" i="1"/>
  <c r="AF230" i="1"/>
  <c r="AG230" i="1"/>
  <c r="AH230" i="1"/>
  <c r="AI230" i="1"/>
  <c r="AJ230" i="1"/>
  <c r="AK230" i="1"/>
  <c r="AD230" i="1"/>
  <c r="N19" i="1"/>
  <c r="AQ52" i="1"/>
  <c r="AS52" i="1" s="1"/>
  <c r="BB52" i="1"/>
  <c r="AQ53" i="1"/>
  <c r="AV53" i="1" s="1"/>
  <c r="BB53" i="1"/>
  <c r="AQ54" i="1"/>
  <c r="BB54" i="1"/>
  <c r="BF54" i="1" s="1"/>
  <c r="AQ55" i="1"/>
  <c r="BB55" i="1"/>
  <c r="BF55" i="1" s="1"/>
  <c r="AQ56" i="1"/>
  <c r="AT56" i="1" s="1"/>
  <c r="BB56" i="1"/>
  <c r="BF56" i="1" s="1"/>
  <c r="AQ57" i="1"/>
  <c r="AV57" i="1" s="1"/>
  <c r="BB57" i="1"/>
  <c r="AQ58" i="1"/>
  <c r="AX58" i="1" s="1"/>
  <c r="BB58" i="1"/>
  <c r="BK58" i="1" s="1"/>
  <c r="AQ59" i="1"/>
  <c r="BB59" i="1"/>
  <c r="BD59" i="1" s="1"/>
  <c r="AQ60" i="1"/>
  <c r="AU60" i="1" s="1"/>
  <c r="BB60" i="1"/>
  <c r="AQ61" i="1"/>
  <c r="AT61" i="1" s="1"/>
  <c r="BB61" i="1"/>
  <c r="BG61" i="1" s="1"/>
  <c r="AQ62" i="1"/>
  <c r="BB62" i="1"/>
  <c r="AQ63" i="1"/>
  <c r="AW63" i="1" s="1"/>
  <c r="BB63" i="1"/>
  <c r="AQ64" i="1"/>
  <c r="AX64" i="1" s="1"/>
  <c r="BB64" i="1"/>
  <c r="BG64" i="1" s="1"/>
  <c r="AQ65" i="1"/>
  <c r="BB65" i="1"/>
  <c r="BE65" i="1" s="1"/>
  <c r="AQ66" i="1"/>
  <c r="AT66" i="1" s="1"/>
  <c r="BB66" i="1"/>
  <c r="BE66" i="1" s="1"/>
  <c r="AQ67" i="1"/>
  <c r="BB67" i="1"/>
  <c r="AQ68" i="1"/>
  <c r="AT68" i="1" s="1"/>
  <c r="BB68" i="1"/>
  <c r="BE68" i="1" s="1"/>
  <c r="AQ69" i="1"/>
  <c r="BB69" i="1"/>
  <c r="BD69" i="1" s="1"/>
  <c r="AQ70" i="1"/>
  <c r="AT70" i="1" s="1"/>
  <c r="BB70" i="1"/>
  <c r="BE70" i="1" s="1"/>
  <c r="AQ71" i="1"/>
  <c r="BB71" i="1"/>
  <c r="AQ72" i="1"/>
  <c r="AT72" i="1" s="1"/>
  <c r="BB72" i="1"/>
  <c r="BJ72" i="1" s="1"/>
  <c r="AQ73" i="1"/>
  <c r="AS73" i="1"/>
  <c r="AT73" i="1"/>
  <c r="AU73" i="1"/>
  <c r="AV73" i="1"/>
  <c r="AW73" i="1"/>
  <c r="AX73" i="1"/>
  <c r="AY73" i="1"/>
  <c r="AZ73" i="1"/>
  <c r="BB73" i="1"/>
  <c r="BD73" i="1"/>
  <c r="BE73" i="1"/>
  <c r="BF73" i="1"/>
  <c r="BG73" i="1"/>
  <c r="BH73" i="1"/>
  <c r="BI73" i="1"/>
  <c r="BJ73" i="1"/>
  <c r="BK73" i="1"/>
  <c r="AQ74" i="1"/>
  <c r="AS74" i="1"/>
  <c r="AT74" i="1"/>
  <c r="AU74" i="1"/>
  <c r="AV74" i="1"/>
  <c r="AW74" i="1"/>
  <c r="AX74" i="1"/>
  <c r="AY74" i="1"/>
  <c r="AZ74" i="1"/>
  <c r="BB74" i="1"/>
  <c r="BD74" i="1"/>
  <c r="BE74" i="1"/>
  <c r="BF74" i="1"/>
  <c r="BG74" i="1"/>
  <c r="BH74" i="1"/>
  <c r="BI74" i="1"/>
  <c r="BJ74" i="1"/>
  <c r="BK74" i="1"/>
  <c r="AQ75" i="1"/>
  <c r="AU75" i="1" s="1"/>
  <c r="BB75" i="1"/>
  <c r="BD75" i="1" s="1"/>
  <c r="AQ76" i="1"/>
  <c r="BB76" i="1"/>
  <c r="BK76" i="1" s="1"/>
  <c r="AQ77" i="1"/>
  <c r="AS77" i="1" s="1"/>
  <c r="BB77" i="1"/>
  <c r="BG77" i="1" s="1"/>
  <c r="AQ78" i="1"/>
  <c r="AW78" i="1" s="1"/>
  <c r="BB78" i="1"/>
  <c r="BG78" i="1" s="1"/>
  <c r="AQ79" i="1"/>
  <c r="AW79" i="1" s="1"/>
  <c r="BB79" i="1"/>
  <c r="BG79" i="1" s="1"/>
  <c r="AQ80" i="1"/>
  <c r="AW80" i="1" s="1"/>
  <c r="BB80" i="1"/>
  <c r="BG80" i="1" s="1"/>
  <c r="AQ81" i="1"/>
  <c r="AW81" i="1" s="1"/>
  <c r="BB81" i="1"/>
  <c r="BG81" i="1" s="1"/>
  <c r="AQ82" i="1"/>
  <c r="AW82" i="1" s="1"/>
  <c r="BB82" i="1"/>
  <c r="BF82" i="1" s="1"/>
  <c r="AQ83" i="1"/>
  <c r="AS83" i="1" s="1"/>
  <c r="BB83" i="1"/>
  <c r="BG83" i="1" s="1"/>
  <c r="AQ84" i="1"/>
  <c r="AT84" i="1" s="1"/>
  <c r="BB84" i="1"/>
  <c r="BF84" i="1" s="1"/>
  <c r="AQ85" i="1"/>
  <c r="AY85" i="1" s="1"/>
  <c r="BB85" i="1"/>
  <c r="AQ86" i="1"/>
  <c r="BB86" i="1"/>
  <c r="BI86" i="1" s="1"/>
  <c r="AQ87" i="1"/>
  <c r="AT87" i="1" s="1"/>
  <c r="BB87" i="1"/>
  <c r="AQ88" i="1"/>
  <c r="BB88" i="1"/>
  <c r="AQ89" i="1"/>
  <c r="AT89" i="1" s="1"/>
  <c r="BB89" i="1"/>
  <c r="AQ90" i="1"/>
  <c r="BB90" i="1"/>
  <c r="BE90" i="1" s="1"/>
  <c r="AQ91" i="1"/>
  <c r="AT91" i="1" s="1"/>
  <c r="BB91" i="1"/>
  <c r="BF91" i="1" s="1"/>
  <c r="AQ92" i="1"/>
  <c r="BB92" i="1"/>
  <c r="AQ93" i="1"/>
  <c r="AX93" i="1" s="1"/>
  <c r="BB93" i="1"/>
  <c r="AQ94" i="1"/>
  <c r="AS94" i="1" s="1"/>
  <c r="BB94" i="1"/>
  <c r="AQ95" i="1"/>
  <c r="AX95" i="1" s="1"/>
  <c r="BB95" i="1"/>
  <c r="BF95" i="1" s="1"/>
  <c r="AQ96" i="1"/>
  <c r="AX96" i="1" s="1"/>
  <c r="BB96" i="1"/>
  <c r="AQ97" i="1"/>
  <c r="AY97" i="1" s="1"/>
  <c r="BB97" i="1"/>
  <c r="AQ98" i="1"/>
  <c r="BB98" i="1"/>
  <c r="AQ99" i="1"/>
  <c r="AX99" i="1" s="1"/>
  <c r="BB99" i="1"/>
  <c r="AQ100" i="1"/>
  <c r="AX100" i="1" s="1"/>
  <c r="BB100" i="1"/>
  <c r="BF100" i="1" s="1"/>
  <c r="AQ101" i="1"/>
  <c r="AV101" i="1" s="1"/>
  <c r="BB101" i="1"/>
  <c r="BG101" i="1" s="1"/>
  <c r="AQ102" i="1"/>
  <c r="AV102" i="1" s="1"/>
  <c r="BB102" i="1"/>
  <c r="BG102" i="1" s="1"/>
  <c r="AQ103" i="1"/>
  <c r="AV103" i="1" s="1"/>
  <c r="BB103" i="1"/>
  <c r="BG103" i="1" s="1"/>
  <c r="AQ104" i="1"/>
  <c r="AV104" i="1" s="1"/>
  <c r="BB104" i="1"/>
  <c r="BG104" i="1" s="1"/>
  <c r="AQ105" i="1"/>
  <c r="AV105" i="1" s="1"/>
  <c r="BB105" i="1"/>
  <c r="BG105" i="1" s="1"/>
  <c r="AQ106" i="1"/>
  <c r="AV106" i="1" s="1"/>
  <c r="BB106" i="1"/>
  <c r="BG106" i="1" s="1"/>
  <c r="AQ107" i="1"/>
  <c r="BB107" i="1"/>
  <c r="AQ108" i="1"/>
  <c r="BB108" i="1"/>
  <c r="AQ109" i="1"/>
  <c r="BB109" i="1"/>
  <c r="BG109" i="1" s="1"/>
  <c r="AQ110" i="1"/>
  <c r="BB110" i="1"/>
  <c r="BK110" i="1" s="1"/>
  <c r="AQ111" i="1"/>
  <c r="BB111" i="1"/>
  <c r="AQ112" i="1"/>
  <c r="AY112" i="1" s="1"/>
  <c r="BB112" i="1"/>
  <c r="BG112" i="1" s="1"/>
  <c r="AQ113" i="1"/>
  <c r="BB113" i="1"/>
  <c r="BI113" i="1" s="1"/>
  <c r="AQ114" i="1"/>
  <c r="AY114" i="1" s="1"/>
  <c r="BB114" i="1"/>
  <c r="AQ115" i="1"/>
  <c r="AY115" i="1" s="1"/>
  <c r="BB115" i="1"/>
  <c r="AQ116" i="1"/>
  <c r="AS116" i="1" s="1"/>
  <c r="BB116" i="1"/>
  <c r="BD116" i="1" s="1"/>
  <c r="AQ117" i="1"/>
  <c r="AT117" i="1" s="1"/>
  <c r="BB117" i="1"/>
  <c r="AQ118" i="1"/>
  <c r="BB118" i="1"/>
  <c r="BE118" i="1" s="1"/>
  <c r="AQ119" i="1"/>
  <c r="AT119" i="1" s="1"/>
  <c r="BB119" i="1"/>
  <c r="AQ120" i="1"/>
  <c r="AW120" i="1" s="1"/>
  <c r="BB120" i="1"/>
  <c r="BE120" i="1" s="1"/>
  <c r="AQ121" i="1"/>
  <c r="AS121" i="1" s="1"/>
  <c r="BB121" i="1"/>
  <c r="BD121" i="1" s="1"/>
  <c r="AQ122" i="1"/>
  <c r="BB122" i="1"/>
  <c r="BE122" i="1" s="1"/>
  <c r="AQ123" i="1"/>
  <c r="AS123" i="1" s="1"/>
  <c r="BB123" i="1"/>
  <c r="AQ124" i="1"/>
  <c r="AU124" i="1" s="1"/>
  <c r="BB124" i="1"/>
  <c r="BF124" i="1" s="1"/>
  <c r="AQ125" i="1"/>
  <c r="BB125" i="1"/>
  <c r="BG125" i="1" s="1"/>
  <c r="AQ126" i="1"/>
  <c r="BB126" i="1"/>
  <c r="AQ127" i="1"/>
  <c r="AS127" i="1" s="1"/>
  <c r="BB127" i="1"/>
  <c r="BI127" i="1" s="1"/>
  <c r="AQ128" i="1"/>
  <c r="AS128" i="1" s="1"/>
  <c r="BB128" i="1"/>
  <c r="BD128" i="1" s="1"/>
  <c r="AQ129" i="1"/>
  <c r="AW129" i="1" s="1"/>
  <c r="BB129" i="1"/>
  <c r="BD129" i="1" s="1"/>
  <c r="AQ130" i="1"/>
  <c r="AY130" i="1" s="1"/>
  <c r="BB130" i="1"/>
  <c r="BD130" i="1" s="1"/>
  <c r="AQ131" i="1"/>
  <c r="AS131" i="1" s="1"/>
  <c r="BB131" i="1"/>
  <c r="BI131" i="1" s="1"/>
  <c r="AQ132" i="1"/>
  <c r="AS132" i="1" s="1"/>
  <c r="BB132" i="1"/>
  <c r="BD132" i="1" s="1"/>
  <c r="AQ133" i="1"/>
  <c r="BB133" i="1"/>
  <c r="BI133" i="1" s="1"/>
  <c r="AQ134" i="1"/>
  <c r="AW134" i="1" s="1"/>
  <c r="BB134" i="1"/>
  <c r="BD134" i="1" s="1"/>
  <c r="AQ135" i="1"/>
  <c r="BB135" i="1"/>
  <c r="BI135" i="1" s="1"/>
  <c r="AQ136" i="1"/>
  <c r="AS136" i="1" s="1"/>
  <c r="BB136" i="1"/>
  <c r="BI136" i="1" s="1"/>
  <c r="AQ137" i="1"/>
  <c r="AU137" i="1" s="1"/>
  <c r="BB137" i="1"/>
  <c r="BF137" i="1" s="1"/>
  <c r="AQ138" i="1"/>
  <c r="AU138" i="1" s="1"/>
  <c r="BB138" i="1"/>
  <c r="BF138" i="1" s="1"/>
  <c r="AQ139" i="1"/>
  <c r="AU139" i="1" s="1"/>
  <c r="BB139" i="1"/>
  <c r="BF139" i="1" s="1"/>
  <c r="AQ140" i="1"/>
  <c r="AU140" i="1" s="1"/>
  <c r="BB140" i="1"/>
  <c r="BF140" i="1" s="1"/>
  <c r="AQ141" i="1"/>
  <c r="AU141" i="1" s="1"/>
  <c r="BB141" i="1"/>
  <c r="BF141" i="1" s="1"/>
  <c r="AQ142" i="1"/>
  <c r="AU142" i="1" s="1"/>
  <c r="BB142" i="1"/>
  <c r="BF142" i="1" s="1"/>
  <c r="AQ143" i="1"/>
  <c r="AU143" i="1" s="1"/>
  <c r="BB143" i="1"/>
  <c r="BF143" i="1" s="1"/>
  <c r="AQ144" i="1"/>
  <c r="AU144" i="1" s="1"/>
  <c r="BB144" i="1"/>
  <c r="AQ145" i="1"/>
  <c r="BB145" i="1"/>
  <c r="BF145" i="1" s="1"/>
  <c r="AQ146" i="1"/>
  <c r="AU146" i="1" s="1"/>
  <c r="BB146" i="1"/>
  <c r="AQ147" i="1"/>
  <c r="BB147" i="1"/>
  <c r="BI147" i="1" s="1"/>
  <c r="AQ148" i="1"/>
  <c r="BB148" i="1"/>
  <c r="AQ149" i="1"/>
  <c r="AU149" i="1" s="1"/>
  <c r="BB149" i="1"/>
  <c r="BK149" i="1" s="1"/>
  <c r="AQ150" i="1"/>
  <c r="BB150" i="1"/>
  <c r="BF150" i="1" s="1"/>
  <c r="AQ151" i="1"/>
  <c r="BB151" i="1"/>
  <c r="BI151" i="1" s="1"/>
  <c r="AQ152" i="1"/>
  <c r="BB152" i="1"/>
  <c r="BK152" i="1" s="1"/>
  <c r="AQ153" i="1"/>
  <c r="AS153" i="1" s="1"/>
  <c r="BB153" i="1"/>
  <c r="BJ153" i="1" s="1"/>
  <c r="AQ154" i="1"/>
  <c r="AS154" i="1" s="1"/>
  <c r="BB154" i="1"/>
  <c r="AQ155" i="1"/>
  <c r="BB155" i="1"/>
  <c r="AQ156" i="1"/>
  <c r="AT156" i="1" s="1"/>
  <c r="BB156" i="1"/>
  <c r="AQ157" i="1"/>
  <c r="BB157" i="1"/>
  <c r="BF157" i="1" s="1"/>
  <c r="AQ158" i="1"/>
  <c r="AZ158" i="1" s="1"/>
  <c r="BB158" i="1"/>
  <c r="BD158" i="1" s="1"/>
  <c r="AQ159" i="1"/>
  <c r="AU159" i="1" s="1"/>
  <c r="BB159" i="1"/>
  <c r="BK159" i="1" s="1"/>
  <c r="AQ160" i="1"/>
  <c r="AV160" i="1" s="1"/>
  <c r="BB160" i="1"/>
  <c r="BF160" i="1" s="1"/>
  <c r="AQ161" i="1"/>
  <c r="AU161" i="1" s="1"/>
  <c r="BB161" i="1"/>
  <c r="BD161" i="1" s="1"/>
  <c r="AQ162" i="1"/>
  <c r="AZ162" i="1" s="1"/>
  <c r="BB162" i="1"/>
  <c r="BD162" i="1" s="1"/>
  <c r="AQ163" i="1"/>
  <c r="AU163" i="1" s="1"/>
  <c r="BB163" i="1"/>
  <c r="BK163" i="1" s="1"/>
  <c r="AQ164" i="1"/>
  <c r="AU164" i="1" s="1"/>
  <c r="BB164" i="1"/>
  <c r="BD164" i="1" s="1"/>
  <c r="AQ165" i="1"/>
  <c r="AU165" i="1" s="1"/>
  <c r="BB165" i="1"/>
  <c r="BF165" i="1" s="1"/>
  <c r="AQ166" i="1"/>
  <c r="AZ166" i="1" s="1"/>
  <c r="BB166" i="1"/>
  <c r="BG166" i="1" s="1"/>
  <c r="AQ167" i="1"/>
  <c r="AZ167" i="1" s="1"/>
  <c r="BB167" i="1"/>
  <c r="BF167" i="1" s="1"/>
  <c r="AQ168" i="1"/>
  <c r="AV168" i="1" s="1"/>
  <c r="BB168" i="1"/>
  <c r="BF168" i="1" s="1"/>
  <c r="AQ169" i="1"/>
  <c r="AU169" i="1" s="1"/>
  <c r="BB169" i="1"/>
  <c r="BD169" i="1" s="1"/>
  <c r="AQ170" i="1"/>
  <c r="BB170" i="1"/>
  <c r="BE170" i="1" s="1"/>
  <c r="AQ171" i="1"/>
  <c r="AZ171" i="1" s="1"/>
  <c r="BB171" i="1"/>
  <c r="BD171" i="1" s="1"/>
  <c r="AQ172" i="1"/>
  <c r="AV172" i="1" s="1"/>
  <c r="BB172" i="1"/>
  <c r="BK172" i="1" s="1"/>
  <c r="AQ173" i="1"/>
  <c r="AU173" i="1" s="1"/>
  <c r="BB173" i="1"/>
  <c r="BD173" i="1" s="1"/>
  <c r="AQ174" i="1"/>
  <c r="BB174" i="1"/>
  <c r="BF174" i="1" s="1"/>
  <c r="AQ175" i="1"/>
  <c r="BB175" i="1"/>
  <c r="BE175" i="1" s="1"/>
  <c r="AQ176" i="1"/>
  <c r="AV176" i="1" s="1"/>
  <c r="BB176" i="1"/>
  <c r="BD176" i="1" s="1"/>
  <c r="AQ177" i="1"/>
  <c r="BB177" i="1"/>
  <c r="BK177" i="1" s="1"/>
  <c r="AQ178" i="1"/>
  <c r="AZ178" i="1" s="1"/>
  <c r="BB178" i="1"/>
  <c r="BK178" i="1" s="1"/>
  <c r="AQ179" i="1"/>
  <c r="AU179" i="1" s="1"/>
  <c r="BB179" i="1"/>
  <c r="BK179" i="1" s="1"/>
  <c r="AQ180" i="1"/>
  <c r="AU180" i="1" s="1"/>
  <c r="BB180" i="1"/>
  <c r="BK180" i="1" s="1"/>
  <c r="AQ181" i="1"/>
  <c r="AU181" i="1" s="1"/>
  <c r="BB181" i="1"/>
  <c r="BD181" i="1" s="1"/>
  <c r="AQ182" i="1"/>
  <c r="BB182" i="1"/>
  <c r="BD182" i="1" s="1"/>
  <c r="AQ183" i="1"/>
  <c r="BB183" i="1"/>
  <c r="BD183" i="1" s="1"/>
  <c r="AQ184" i="1"/>
  <c r="BB184" i="1"/>
  <c r="BD184" i="1" s="1"/>
  <c r="AQ185" i="1"/>
  <c r="AU185" i="1" s="1"/>
  <c r="BB185" i="1"/>
  <c r="BD185" i="1" s="1"/>
  <c r="AQ186" i="1"/>
  <c r="AZ186" i="1" s="1"/>
  <c r="BB186" i="1"/>
  <c r="BD186" i="1" s="1"/>
  <c r="AQ187" i="1"/>
  <c r="BB187" i="1"/>
  <c r="BG187" i="1" s="1"/>
  <c r="AQ188" i="1"/>
  <c r="BB188" i="1"/>
  <c r="BD188" i="1" s="1"/>
  <c r="AQ189" i="1"/>
  <c r="BB189" i="1"/>
  <c r="BG189" i="1" s="1"/>
  <c r="AQ190" i="1"/>
  <c r="BB190" i="1"/>
  <c r="BD190" i="1" s="1"/>
  <c r="AQ191" i="1"/>
  <c r="BB191" i="1"/>
  <c r="BG191" i="1" s="1"/>
  <c r="AQ192" i="1"/>
  <c r="AS192" i="1" s="1"/>
  <c r="BB192" i="1"/>
  <c r="AQ193" i="1"/>
  <c r="AW193" i="1" s="1"/>
  <c r="BB193" i="1"/>
  <c r="BD193" i="1" s="1"/>
  <c r="AQ194" i="1"/>
  <c r="AS194" i="1" s="1"/>
  <c r="BB194" i="1"/>
  <c r="BD194" i="1" s="1"/>
  <c r="AQ195" i="1"/>
  <c r="BB195" i="1"/>
  <c r="BK195" i="1" s="1"/>
  <c r="AQ196" i="1"/>
  <c r="AS196" i="1" s="1"/>
  <c r="BB196" i="1"/>
  <c r="BD196" i="1" s="1"/>
  <c r="AQ197" i="1"/>
  <c r="BB197" i="1"/>
  <c r="BG197" i="1" s="1"/>
  <c r="AQ198" i="1"/>
  <c r="AS198" i="1" s="1"/>
  <c r="BB198" i="1"/>
  <c r="BD198" i="1" s="1"/>
  <c r="AQ199" i="1"/>
  <c r="AV199" i="1" s="1"/>
  <c r="BB199" i="1"/>
  <c r="BG199" i="1" s="1"/>
  <c r="AQ200" i="1"/>
  <c r="AS200" i="1" s="1"/>
  <c r="BB200" i="1"/>
  <c r="BG200" i="1" s="1"/>
  <c r="AQ201" i="1"/>
  <c r="AW201" i="1" s="1"/>
  <c r="BB201" i="1"/>
  <c r="BI201" i="1" s="1"/>
  <c r="AQ202" i="1"/>
  <c r="AZ202" i="1" s="1"/>
  <c r="BB202" i="1"/>
  <c r="BD202" i="1" s="1"/>
  <c r="AQ203" i="1"/>
  <c r="AV203" i="1" s="1"/>
  <c r="BB203" i="1"/>
  <c r="AQ204" i="1"/>
  <c r="AS204" i="1" s="1"/>
  <c r="BB204" i="1"/>
  <c r="BD204" i="1" s="1"/>
  <c r="AQ205" i="1"/>
  <c r="AZ205" i="1" s="1"/>
  <c r="BB205" i="1"/>
  <c r="BF205" i="1" s="1"/>
  <c r="AQ206" i="1"/>
  <c r="AS206" i="1" s="1"/>
  <c r="BB206" i="1"/>
  <c r="BJ206" i="1" s="1"/>
  <c r="AQ207" i="1"/>
  <c r="BB207" i="1"/>
  <c r="BF207" i="1" s="1"/>
  <c r="AQ208" i="1"/>
  <c r="AS208" i="1" s="1"/>
  <c r="BB208" i="1"/>
  <c r="BF208" i="1" s="1"/>
  <c r="AQ209" i="1"/>
  <c r="AS209" i="1" s="1"/>
  <c r="BB209" i="1"/>
  <c r="BF209" i="1" s="1"/>
  <c r="AQ210" i="1"/>
  <c r="AS210" i="1" s="1"/>
  <c r="BB210" i="1"/>
  <c r="BJ210" i="1" s="1"/>
  <c r="AQ211" i="1"/>
  <c r="AS211" i="1" s="1"/>
  <c r="BB211" i="1"/>
  <c r="BF211" i="1" s="1"/>
  <c r="AQ212" i="1"/>
  <c r="AS212" i="1" s="1"/>
  <c r="BB212" i="1"/>
  <c r="BF212" i="1" s="1"/>
  <c r="AQ213" i="1"/>
  <c r="BB213" i="1"/>
  <c r="BF213" i="1" s="1"/>
  <c r="AQ214" i="1"/>
  <c r="AZ214" i="1" s="1"/>
  <c r="BB214" i="1"/>
  <c r="AQ215" i="1"/>
  <c r="AS215" i="1" s="1"/>
  <c r="BB215" i="1"/>
  <c r="BF215" i="1" s="1"/>
  <c r="AQ216" i="1"/>
  <c r="BB216" i="1"/>
  <c r="BF216" i="1" s="1"/>
  <c r="AQ217" i="1"/>
  <c r="AZ217" i="1" s="1"/>
  <c r="BB217" i="1"/>
  <c r="BF217" i="1" s="1"/>
  <c r="AQ218" i="1"/>
  <c r="AS218" i="1" s="1"/>
  <c r="BB218" i="1"/>
  <c r="BJ218" i="1" s="1"/>
  <c r="AQ219" i="1"/>
  <c r="AS219" i="1" s="1"/>
  <c r="BB219" i="1"/>
  <c r="BF219" i="1" s="1"/>
  <c r="AQ220" i="1"/>
  <c r="AS220" i="1" s="1"/>
  <c r="BB220" i="1"/>
  <c r="AQ221" i="1"/>
  <c r="AS221" i="1" s="1"/>
  <c r="BB221" i="1"/>
  <c r="BF221" i="1" s="1"/>
  <c r="AQ222" i="1"/>
  <c r="BB222" i="1"/>
  <c r="AQ223" i="1"/>
  <c r="AX223" i="1" s="1"/>
  <c r="BB223" i="1"/>
  <c r="BF223" i="1" s="1"/>
  <c r="AQ224" i="1"/>
  <c r="AS224" i="1" s="1"/>
  <c r="BB224" i="1"/>
  <c r="BF224" i="1" s="1"/>
  <c r="AQ225" i="1"/>
  <c r="AX225" i="1" s="1"/>
  <c r="BB225" i="1"/>
  <c r="BF225" i="1" s="1"/>
  <c r="AQ226" i="1"/>
  <c r="BB226" i="1"/>
  <c r="BJ226" i="1" s="1"/>
  <c r="AQ227" i="1"/>
  <c r="BB227" i="1"/>
  <c r="AQ228" i="1"/>
  <c r="AX228" i="1" s="1"/>
  <c r="BB228" i="1"/>
  <c r="BF228" i="1" s="1"/>
  <c r="N88" i="1"/>
  <c r="P88" i="1" s="1"/>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N38" i="4"/>
  <c r="Q38" i="4"/>
  <c r="N39" i="4"/>
  <c r="Q39" i="4"/>
  <c r="N40" i="4"/>
  <c r="Q40" i="4"/>
  <c r="N41" i="4"/>
  <c r="Q41" i="4"/>
  <c r="N42" i="4"/>
  <c r="Q42" i="4"/>
  <c r="N43" i="4"/>
  <c r="Q43" i="4"/>
  <c r="N44" i="4"/>
  <c r="Q44" i="4"/>
  <c r="N45" i="4"/>
  <c r="Q45" i="4"/>
  <c r="N46" i="4"/>
  <c r="Q46" i="4"/>
  <c r="N47" i="4"/>
  <c r="Q47" i="4"/>
  <c r="N48" i="4"/>
  <c r="Q48" i="4"/>
  <c r="N49" i="4"/>
  <c r="Q49" i="4"/>
  <c r="N50" i="4"/>
  <c r="Q50" i="4"/>
  <c r="N51" i="4"/>
  <c r="Q51" i="4"/>
  <c r="N52" i="4"/>
  <c r="Q52" i="4"/>
  <c r="N53" i="4"/>
  <c r="Q53" i="4"/>
  <c r="N54" i="4"/>
  <c r="Q54" i="4"/>
  <c r="N55" i="4"/>
  <c r="Q55" i="4"/>
  <c r="N56" i="4"/>
  <c r="Q56" i="4"/>
  <c r="N57" i="4"/>
  <c r="Q57" i="4"/>
  <c r="N58" i="4"/>
  <c r="Q58" i="4"/>
  <c r="N59" i="4"/>
  <c r="Q59" i="4"/>
  <c r="N60" i="4"/>
  <c r="Q60" i="4"/>
  <c r="N61" i="4"/>
  <c r="Q61" i="4"/>
  <c r="N62" i="4"/>
  <c r="Q62" i="4"/>
  <c r="N63" i="4"/>
  <c r="Q63" i="4"/>
  <c r="N64" i="4"/>
  <c r="Q64" i="4"/>
  <c r="N65" i="4"/>
  <c r="Q65" i="4"/>
  <c r="N66" i="4"/>
  <c r="Q66" i="4"/>
  <c r="N67" i="4"/>
  <c r="Q67" i="4"/>
  <c r="N68" i="4"/>
  <c r="Q68" i="4"/>
  <c r="N69" i="4"/>
  <c r="Q69" i="4"/>
  <c r="N70" i="4"/>
  <c r="Q70" i="4"/>
  <c r="N71" i="4"/>
  <c r="Q71" i="4"/>
  <c r="N72" i="4"/>
  <c r="Q72" i="4"/>
  <c r="N73" i="4"/>
  <c r="Q73" i="4"/>
  <c r="N74" i="4"/>
  <c r="Q74" i="4"/>
  <c r="N75" i="4"/>
  <c r="Q75" i="4"/>
  <c r="N76" i="4"/>
  <c r="Q76" i="4"/>
  <c r="N77" i="4"/>
  <c r="Q77" i="4"/>
  <c r="N78" i="4"/>
  <c r="Q78" i="4"/>
  <c r="N79" i="4"/>
  <c r="Q79" i="4"/>
  <c r="N80" i="4"/>
  <c r="Q80" i="4"/>
  <c r="N81" i="4"/>
  <c r="Q81" i="4"/>
  <c r="N82" i="4"/>
  <c r="Q82" i="4"/>
  <c r="N83" i="4"/>
  <c r="Q83" i="4"/>
  <c r="N84" i="4"/>
  <c r="Q84" i="4"/>
  <c r="N85" i="4"/>
  <c r="Q85" i="4"/>
  <c r="N86" i="4"/>
  <c r="Q86" i="4"/>
  <c r="N87" i="4"/>
  <c r="Q87" i="4"/>
  <c r="N88" i="4"/>
  <c r="Q88" i="4"/>
  <c r="N89" i="4"/>
  <c r="Q89" i="4"/>
  <c r="N90" i="4"/>
  <c r="Q90" i="4"/>
  <c r="N91" i="4"/>
  <c r="Q91" i="4"/>
  <c r="N92" i="4"/>
  <c r="Q92" i="4"/>
  <c r="N93" i="4"/>
  <c r="Q93" i="4"/>
  <c r="N94" i="4"/>
  <c r="Q94" i="4"/>
  <c r="N95" i="4"/>
  <c r="Q95" i="4"/>
  <c r="N96" i="4"/>
  <c r="Q96" i="4"/>
  <c r="N97" i="4"/>
  <c r="Q97" i="4"/>
  <c r="N98" i="4"/>
  <c r="Q98" i="4"/>
  <c r="N99" i="4"/>
  <c r="Q99" i="4"/>
  <c r="N100" i="4"/>
  <c r="Q100" i="4"/>
  <c r="N101" i="4"/>
  <c r="Q101" i="4"/>
  <c r="N102" i="4"/>
  <c r="Q102" i="4"/>
  <c r="N103" i="4"/>
  <c r="Q103" i="4"/>
  <c r="N104" i="4"/>
  <c r="Q104" i="4"/>
  <c r="N105" i="4"/>
  <c r="Q105" i="4"/>
  <c r="N106" i="4"/>
  <c r="Q106" i="4"/>
  <c r="N107" i="4"/>
  <c r="Q107" i="4"/>
  <c r="N108" i="4"/>
  <c r="Q108" i="4"/>
  <c r="N109" i="4"/>
  <c r="Q109" i="4"/>
  <c r="N110" i="4"/>
  <c r="Q110" i="4"/>
  <c r="N111" i="4"/>
  <c r="Q111" i="4"/>
  <c r="N112" i="4"/>
  <c r="Q112" i="4"/>
  <c r="N113" i="4"/>
  <c r="Q113" i="4"/>
  <c r="N114" i="4"/>
  <c r="Q114" i="4"/>
  <c r="N115" i="4"/>
  <c r="Q115" i="4"/>
  <c r="N116" i="4"/>
  <c r="Q116" i="4"/>
  <c r="N117" i="4"/>
  <c r="Q117" i="4"/>
  <c r="N118" i="4"/>
  <c r="Q118" i="4"/>
  <c r="N119" i="4"/>
  <c r="Q119" i="4"/>
  <c r="N120" i="4"/>
  <c r="Q120" i="4"/>
  <c r="N121" i="4"/>
  <c r="Q121" i="4"/>
  <c r="N122" i="4"/>
  <c r="Q122" i="4"/>
  <c r="N123" i="4"/>
  <c r="Q123" i="4"/>
  <c r="N124" i="4"/>
  <c r="Q124" i="4"/>
  <c r="N125" i="4"/>
  <c r="Q125" i="4"/>
  <c r="N126" i="4"/>
  <c r="Q126" i="4"/>
  <c r="N127" i="4"/>
  <c r="Q127" i="4"/>
  <c r="N128" i="4"/>
  <c r="Q128" i="4"/>
  <c r="N129" i="4"/>
  <c r="Q129" i="4"/>
  <c r="N130" i="4"/>
  <c r="Q130" i="4"/>
  <c r="N131" i="4"/>
  <c r="Q131" i="4"/>
  <c r="N132" i="4"/>
  <c r="Q132" i="4"/>
  <c r="N133" i="4"/>
  <c r="Q133" i="4"/>
  <c r="N134" i="4"/>
  <c r="Q134" i="4"/>
  <c r="N135" i="4"/>
  <c r="Q135" i="4"/>
  <c r="N136" i="4"/>
  <c r="Q136" i="4"/>
  <c r="N137" i="4"/>
  <c r="Q137" i="4"/>
  <c r="N138" i="4"/>
  <c r="Q138" i="4"/>
  <c r="N139" i="4"/>
  <c r="Q139" i="4"/>
  <c r="N140" i="4"/>
  <c r="Q140" i="4"/>
  <c r="N141" i="4"/>
  <c r="Q141" i="4"/>
  <c r="N142" i="4"/>
  <c r="Q142" i="4"/>
  <c r="N143" i="4"/>
  <c r="Q143" i="4"/>
  <c r="N144" i="4"/>
  <c r="Q144" i="4"/>
  <c r="N145" i="4"/>
  <c r="Q145" i="4"/>
  <c r="N146" i="4"/>
  <c r="Q146" i="4"/>
  <c r="N147" i="4"/>
  <c r="Q147" i="4"/>
  <c r="N148" i="4"/>
  <c r="Q148" i="4"/>
  <c r="N149" i="4"/>
  <c r="Q149" i="4"/>
  <c r="N150" i="4"/>
  <c r="Q150" i="4"/>
  <c r="N151" i="4"/>
  <c r="Q151" i="4"/>
  <c r="N152" i="4"/>
  <c r="Q152" i="4"/>
  <c r="N153" i="4"/>
  <c r="Q153" i="4"/>
  <c r="N154" i="4"/>
  <c r="Q154" i="4"/>
  <c r="N155" i="4"/>
  <c r="Q155" i="4"/>
  <c r="N156" i="4"/>
  <c r="Q156" i="4"/>
  <c r="N157" i="4"/>
  <c r="Q157" i="4"/>
  <c r="N158" i="4"/>
  <c r="Q158" i="4"/>
  <c r="N159" i="4"/>
  <c r="Q159" i="4"/>
  <c r="N160" i="4"/>
  <c r="Q160" i="4"/>
  <c r="N161" i="4"/>
  <c r="Q161" i="4"/>
  <c r="N162" i="4"/>
  <c r="Q162" i="4"/>
  <c r="N163" i="4"/>
  <c r="Q163" i="4"/>
  <c r="N164" i="4"/>
  <c r="Q164" i="4"/>
  <c r="N165" i="4"/>
  <c r="Q165" i="4"/>
  <c r="N166" i="4"/>
  <c r="Q166" i="4"/>
  <c r="N167" i="4"/>
  <c r="Q167" i="4"/>
  <c r="N168" i="4"/>
  <c r="Q168" i="4"/>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N29" i="1"/>
  <c r="P29" i="1" s="1"/>
  <c r="Q29" i="1"/>
  <c r="N30" i="1"/>
  <c r="P30" i="1" s="1"/>
  <c r="Q30" i="1"/>
  <c r="N31" i="1"/>
  <c r="P31" i="1" s="1"/>
  <c r="Q31" i="1"/>
  <c r="N32" i="1"/>
  <c r="P32" i="1" s="1"/>
  <c r="Q32" i="1"/>
  <c r="N33" i="1"/>
  <c r="P33" i="1" s="1"/>
  <c r="Q33" i="1"/>
  <c r="N34" i="1"/>
  <c r="P34" i="1" s="1"/>
  <c r="Q34" i="1"/>
  <c r="N35" i="1"/>
  <c r="P35" i="1" s="1"/>
  <c r="Q35" i="1"/>
  <c r="N36" i="1"/>
  <c r="P36" i="1" s="1"/>
  <c r="Q36" i="1"/>
  <c r="N37" i="1"/>
  <c r="P37" i="1" s="1"/>
  <c r="Q37" i="1"/>
  <c r="N38" i="1"/>
  <c r="P38" i="1" s="1"/>
  <c r="Q38" i="1"/>
  <c r="N39" i="1"/>
  <c r="P39" i="1" s="1"/>
  <c r="Q39" i="1"/>
  <c r="N40" i="1"/>
  <c r="P40" i="1" s="1"/>
  <c r="Q40" i="1"/>
  <c r="N41" i="1"/>
  <c r="P41" i="1" s="1"/>
  <c r="Q41" i="1"/>
  <c r="N42" i="1"/>
  <c r="P42" i="1" s="1"/>
  <c r="Q42" i="1"/>
  <c r="N43" i="1"/>
  <c r="P43" i="1" s="1"/>
  <c r="Q43" i="1"/>
  <c r="N44" i="1"/>
  <c r="P44" i="1" s="1"/>
  <c r="Q44" i="1"/>
  <c r="N45" i="1"/>
  <c r="P45" i="1" s="1"/>
  <c r="Q45" i="1"/>
  <c r="N46" i="1"/>
  <c r="P46" i="1" s="1"/>
  <c r="Q46" i="1"/>
  <c r="N47" i="1"/>
  <c r="P47" i="1" s="1"/>
  <c r="Q47" i="1"/>
  <c r="N48" i="1"/>
  <c r="P48" i="1" s="1"/>
  <c r="Q48" i="1"/>
  <c r="N49" i="1"/>
  <c r="P49" i="1" s="1"/>
  <c r="Q49" i="1"/>
  <c r="N50" i="1"/>
  <c r="P50" i="1" s="1"/>
  <c r="Q50" i="1"/>
  <c r="N51" i="1"/>
  <c r="P51" i="1" s="1"/>
  <c r="Q51" i="1"/>
  <c r="N52" i="1"/>
  <c r="P52" i="1" s="1"/>
  <c r="Q52" i="1"/>
  <c r="N53" i="1"/>
  <c r="P53" i="1" s="1"/>
  <c r="Q53" i="1"/>
  <c r="N54" i="1"/>
  <c r="P54" i="1" s="1"/>
  <c r="Q54" i="1"/>
  <c r="N55" i="1"/>
  <c r="P55" i="1" s="1"/>
  <c r="Q55" i="1"/>
  <c r="N56" i="1"/>
  <c r="P56" i="1" s="1"/>
  <c r="Q56" i="1"/>
  <c r="N57" i="1"/>
  <c r="P57" i="1" s="1"/>
  <c r="Q57" i="1"/>
  <c r="N58" i="1"/>
  <c r="P58" i="1" s="1"/>
  <c r="Q58" i="1"/>
  <c r="N59" i="1"/>
  <c r="P59" i="1" s="1"/>
  <c r="Q59" i="1"/>
  <c r="N60" i="1"/>
  <c r="P60" i="1" s="1"/>
  <c r="Q60" i="1"/>
  <c r="N61" i="1"/>
  <c r="P61" i="1" s="1"/>
  <c r="Q61" i="1"/>
  <c r="N62" i="1"/>
  <c r="P62" i="1" s="1"/>
  <c r="Q62" i="1"/>
  <c r="N63" i="1"/>
  <c r="P63" i="1" s="1"/>
  <c r="Q63" i="1"/>
  <c r="N64" i="1"/>
  <c r="P64" i="1" s="1"/>
  <c r="Q64" i="1"/>
  <c r="N65" i="1"/>
  <c r="P65" i="1" s="1"/>
  <c r="Q65" i="1"/>
  <c r="N66" i="1"/>
  <c r="P66" i="1" s="1"/>
  <c r="Q66" i="1"/>
  <c r="N67" i="1"/>
  <c r="P67" i="1" s="1"/>
  <c r="Q67" i="1"/>
  <c r="N68" i="1"/>
  <c r="P68" i="1" s="1"/>
  <c r="Q68" i="1"/>
  <c r="N69" i="1"/>
  <c r="P69" i="1" s="1"/>
  <c r="Q69" i="1"/>
  <c r="N70" i="1"/>
  <c r="P70" i="1" s="1"/>
  <c r="Q70" i="1"/>
  <c r="N71" i="1"/>
  <c r="P71" i="1" s="1"/>
  <c r="Q71" i="1"/>
  <c r="N72" i="1"/>
  <c r="P72" i="1" s="1"/>
  <c r="Q72" i="1"/>
  <c r="N73" i="1"/>
  <c r="P73" i="1" s="1"/>
  <c r="Q73" i="1"/>
  <c r="N74" i="1"/>
  <c r="P74" i="1" s="1"/>
  <c r="Q74" i="1"/>
  <c r="N75" i="1"/>
  <c r="P75" i="1" s="1"/>
  <c r="Q75" i="1"/>
  <c r="N76" i="1"/>
  <c r="P76" i="1" s="1"/>
  <c r="Q76" i="1"/>
  <c r="N77" i="1"/>
  <c r="P77" i="1" s="1"/>
  <c r="Q77" i="1"/>
  <c r="N78" i="1"/>
  <c r="P78" i="1" s="1"/>
  <c r="Q78" i="1"/>
  <c r="N79" i="1"/>
  <c r="P79" i="1" s="1"/>
  <c r="Q79" i="1"/>
  <c r="N80" i="1"/>
  <c r="P80" i="1" s="1"/>
  <c r="Q80" i="1"/>
  <c r="N81" i="1"/>
  <c r="P81" i="1" s="1"/>
  <c r="Q81" i="1"/>
  <c r="N82" i="1"/>
  <c r="P82" i="1" s="1"/>
  <c r="Q82" i="1"/>
  <c r="N83" i="1"/>
  <c r="P83" i="1" s="1"/>
  <c r="Q83" i="1"/>
  <c r="N84" i="1"/>
  <c r="P84" i="1" s="1"/>
  <c r="Q84" i="1"/>
  <c r="N85" i="1"/>
  <c r="P85" i="1" s="1"/>
  <c r="Q85" i="1"/>
  <c r="N86" i="1"/>
  <c r="P86" i="1" s="1"/>
  <c r="Q86" i="1"/>
  <c r="N87" i="1"/>
  <c r="P87" i="1" s="1"/>
  <c r="Q87" i="1"/>
  <c r="Q88" i="1"/>
  <c r="N89" i="1"/>
  <c r="P89" i="1" s="1"/>
  <c r="Q89" i="1"/>
  <c r="N90" i="1"/>
  <c r="P90" i="1" s="1"/>
  <c r="Q90" i="1"/>
  <c r="N91" i="1"/>
  <c r="P91" i="1" s="1"/>
  <c r="Q91" i="1"/>
  <c r="N92" i="1"/>
  <c r="P92" i="1" s="1"/>
  <c r="Q92" i="1"/>
  <c r="N93" i="1"/>
  <c r="P93" i="1" s="1"/>
  <c r="Q93" i="1"/>
  <c r="N94" i="1"/>
  <c r="P94" i="1" s="1"/>
  <c r="Q94" i="1"/>
  <c r="N95" i="1"/>
  <c r="P95" i="1" s="1"/>
  <c r="Q95" i="1"/>
  <c r="N96" i="1"/>
  <c r="P96" i="1" s="1"/>
  <c r="Q96" i="1"/>
  <c r="N97" i="1"/>
  <c r="P97" i="1" s="1"/>
  <c r="Q97" i="1"/>
  <c r="N98" i="1"/>
  <c r="P98" i="1" s="1"/>
  <c r="Q98" i="1"/>
  <c r="N99" i="1"/>
  <c r="P99" i="1" s="1"/>
  <c r="Q99" i="1"/>
  <c r="N100" i="1"/>
  <c r="P100" i="1" s="1"/>
  <c r="Q100" i="1"/>
  <c r="N101" i="1"/>
  <c r="P101" i="1" s="1"/>
  <c r="Q101" i="1"/>
  <c r="N102" i="1"/>
  <c r="P102" i="1" s="1"/>
  <c r="Q102" i="1"/>
  <c r="N103" i="1"/>
  <c r="P103" i="1" s="1"/>
  <c r="Q103" i="1"/>
  <c r="N104" i="1"/>
  <c r="P104" i="1" s="1"/>
  <c r="Q104" i="1"/>
  <c r="N105" i="1"/>
  <c r="P105" i="1" s="1"/>
  <c r="Q105" i="1"/>
  <c r="N106" i="1"/>
  <c r="P106" i="1" s="1"/>
  <c r="Q106" i="1"/>
  <c r="N107" i="1"/>
  <c r="P107" i="1" s="1"/>
  <c r="Q107" i="1"/>
  <c r="N108" i="1"/>
  <c r="P108" i="1" s="1"/>
  <c r="Q108" i="1"/>
  <c r="N109" i="1"/>
  <c r="P109" i="1" s="1"/>
  <c r="Q109" i="1"/>
  <c r="N110" i="1"/>
  <c r="P110" i="1" s="1"/>
  <c r="Q110" i="1"/>
  <c r="N111" i="1"/>
  <c r="P111" i="1" s="1"/>
  <c r="Q111" i="1"/>
  <c r="N112" i="1"/>
  <c r="P112" i="1" s="1"/>
  <c r="Q112" i="1"/>
  <c r="N113" i="1"/>
  <c r="P113" i="1" s="1"/>
  <c r="Q113" i="1"/>
  <c r="N114" i="1"/>
  <c r="P114" i="1" s="1"/>
  <c r="Q114" i="1"/>
  <c r="N115" i="1"/>
  <c r="P115" i="1" s="1"/>
  <c r="Q115" i="1"/>
  <c r="N116" i="1"/>
  <c r="P116" i="1" s="1"/>
  <c r="Q116" i="1"/>
  <c r="N117" i="1"/>
  <c r="P117" i="1" s="1"/>
  <c r="Q117" i="1"/>
  <c r="N118" i="1"/>
  <c r="P118" i="1" s="1"/>
  <c r="Q118" i="1"/>
  <c r="N119" i="1"/>
  <c r="P119" i="1" s="1"/>
  <c r="Q119" i="1"/>
  <c r="N120" i="1"/>
  <c r="P120" i="1" s="1"/>
  <c r="Q120" i="1"/>
  <c r="N121" i="1"/>
  <c r="P121" i="1" s="1"/>
  <c r="Q121" i="1"/>
  <c r="N122" i="1"/>
  <c r="P122" i="1" s="1"/>
  <c r="Q122" i="1"/>
  <c r="N123" i="1"/>
  <c r="P123" i="1" s="1"/>
  <c r="Q123" i="1"/>
  <c r="N124" i="1"/>
  <c r="P124" i="1" s="1"/>
  <c r="Q124" i="1"/>
  <c r="N125" i="1"/>
  <c r="P125" i="1" s="1"/>
  <c r="Q125" i="1"/>
  <c r="N126" i="1"/>
  <c r="P126" i="1" s="1"/>
  <c r="Q126" i="1"/>
  <c r="N127" i="1"/>
  <c r="P127" i="1" s="1"/>
  <c r="Q127" i="1"/>
  <c r="N128" i="1"/>
  <c r="P128" i="1" s="1"/>
  <c r="Q128" i="1"/>
  <c r="N129" i="1"/>
  <c r="P129" i="1" s="1"/>
  <c r="Q129" i="1"/>
  <c r="N130" i="1"/>
  <c r="P130" i="1" s="1"/>
  <c r="Q130" i="1"/>
  <c r="N131" i="1"/>
  <c r="P131" i="1" s="1"/>
  <c r="Q131" i="1"/>
  <c r="N132" i="1"/>
  <c r="P132" i="1" s="1"/>
  <c r="Q132" i="1"/>
  <c r="N133" i="1"/>
  <c r="P133" i="1" s="1"/>
  <c r="Q133" i="1"/>
  <c r="N134" i="1"/>
  <c r="P134" i="1" s="1"/>
  <c r="Q134" i="1"/>
  <c r="N135" i="1"/>
  <c r="P135" i="1" s="1"/>
  <c r="Q135" i="1"/>
  <c r="N136" i="1"/>
  <c r="P136" i="1" s="1"/>
  <c r="Q136" i="1"/>
  <c r="N137" i="1"/>
  <c r="P137" i="1" s="1"/>
  <c r="Q137" i="1"/>
  <c r="N138" i="1"/>
  <c r="P138" i="1" s="1"/>
  <c r="Q138" i="1"/>
  <c r="N139" i="1"/>
  <c r="P139" i="1" s="1"/>
  <c r="Q139" i="1"/>
  <c r="N140" i="1"/>
  <c r="P140" i="1" s="1"/>
  <c r="Q140" i="1"/>
  <c r="N141" i="1"/>
  <c r="P141" i="1" s="1"/>
  <c r="Q141" i="1"/>
  <c r="N142" i="1"/>
  <c r="P142" i="1" s="1"/>
  <c r="Q142" i="1"/>
  <c r="N143" i="1"/>
  <c r="P143" i="1" s="1"/>
  <c r="Q143" i="1"/>
  <c r="N144" i="1"/>
  <c r="P144" i="1" s="1"/>
  <c r="Q144" i="1"/>
  <c r="N145" i="1"/>
  <c r="P145" i="1" s="1"/>
  <c r="Q145" i="1"/>
  <c r="N146" i="1"/>
  <c r="P146" i="1" s="1"/>
  <c r="Q146" i="1"/>
  <c r="N147" i="1"/>
  <c r="P147" i="1" s="1"/>
  <c r="Q147" i="1"/>
  <c r="N148" i="1"/>
  <c r="P148" i="1" s="1"/>
  <c r="Q148" i="1"/>
  <c r="N149" i="1"/>
  <c r="P149" i="1" s="1"/>
  <c r="Q149" i="1"/>
  <c r="N150" i="1"/>
  <c r="P150" i="1" s="1"/>
  <c r="Q150" i="1"/>
  <c r="N151" i="1"/>
  <c r="P151" i="1" s="1"/>
  <c r="Q151" i="1"/>
  <c r="N152" i="1"/>
  <c r="P152" i="1" s="1"/>
  <c r="Q152" i="1"/>
  <c r="N153" i="1"/>
  <c r="P153" i="1" s="1"/>
  <c r="Q153" i="1"/>
  <c r="N154" i="1"/>
  <c r="P154" i="1" s="1"/>
  <c r="Q154" i="1"/>
  <c r="N155" i="1"/>
  <c r="P155" i="1" s="1"/>
  <c r="Q155" i="1"/>
  <c r="N156" i="1"/>
  <c r="P156" i="1" s="1"/>
  <c r="Q156" i="1"/>
  <c r="N157" i="1"/>
  <c r="P157" i="1" s="1"/>
  <c r="Q157" i="1"/>
  <c r="N158" i="1"/>
  <c r="P158" i="1" s="1"/>
  <c r="Q158" i="1"/>
  <c r="N159" i="1"/>
  <c r="P159" i="1" s="1"/>
  <c r="Q159" i="1"/>
  <c r="N160" i="1"/>
  <c r="P160" i="1" s="1"/>
  <c r="Q160" i="1"/>
  <c r="N161" i="1"/>
  <c r="P161" i="1" s="1"/>
  <c r="Q161" i="1"/>
  <c r="N162" i="1"/>
  <c r="P162" i="1" s="1"/>
  <c r="Q162" i="1"/>
  <c r="N163" i="1"/>
  <c r="P163" i="1" s="1"/>
  <c r="Q163" i="1"/>
  <c r="N164" i="1"/>
  <c r="P164" i="1" s="1"/>
  <c r="Q164" i="1"/>
  <c r="N165" i="1"/>
  <c r="P165" i="1" s="1"/>
  <c r="Q165" i="1"/>
  <c r="N166" i="1"/>
  <c r="P166" i="1" s="1"/>
  <c r="Q166" i="1"/>
  <c r="N167" i="1"/>
  <c r="P167" i="1" s="1"/>
  <c r="Q167" i="1"/>
  <c r="N168" i="1"/>
  <c r="P168" i="1" s="1"/>
  <c r="Q168" i="1"/>
  <c r="N169" i="1"/>
  <c r="P169" i="1" s="1"/>
  <c r="Q169" i="1"/>
  <c r="N170" i="1"/>
  <c r="P170" i="1" s="1"/>
  <c r="Q170" i="1"/>
  <c r="N171" i="1"/>
  <c r="P171" i="1" s="1"/>
  <c r="Q171" i="1"/>
  <c r="N172" i="1"/>
  <c r="P172" i="1" s="1"/>
  <c r="Q172" i="1"/>
  <c r="N173" i="1"/>
  <c r="P173" i="1" s="1"/>
  <c r="Q173" i="1"/>
  <c r="N174" i="1"/>
  <c r="P174" i="1" s="1"/>
  <c r="Q174" i="1"/>
  <c r="N175" i="1"/>
  <c r="P175" i="1" s="1"/>
  <c r="Q175" i="1"/>
  <c r="N176" i="1"/>
  <c r="P176" i="1" s="1"/>
  <c r="Q176" i="1"/>
  <c r="N177" i="1"/>
  <c r="P177" i="1" s="1"/>
  <c r="Q177" i="1"/>
  <c r="N178" i="1"/>
  <c r="P178" i="1" s="1"/>
  <c r="Q178" i="1"/>
  <c r="N179" i="1"/>
  <c r="P179" i="1" s="1"/>
  <c r="Q179" i="1"/>
  <c r="N180" i="1"/>
  <c r="P180" i="1" s="1"/>
  <c r="Q180" i="1"/>
  <c r="N181" i="1"/>
  <c r="P181" i="1" s="1"/>
  <c r="Q181" i="1"/>
  <c r="N182" i="1"/>
  <c r="P182" i="1" s="1"/>
  <c r="Q182" i="1"/>
  <c r="N183" i="1"/>
  <c r="P183" i="1" s="1"/>
  <c r="Q183" i="1"/>
  <c r="N184" i="1"/>
  <c r="P184" i="1" s="1"/>
  <c r="Q184" i="1"/>
  <c r="N185" i="1"/>
  <c r="P185" i="1" s="1"/>
  <c r="Q185" i="1"/>
  <c r="N186" i="1"/>
  <c r="P186" i="1" s="1"/>
  <c r="Q186" i="1"/>
  <c r="N187" i="1"/>
  <c r="P187" i="1" s="1"/>
  <c r="Q187" i="1"/>
  <c r="N188" i="1"/>
  <c r="P188" i="1" s="1"/>
  <c r="Q188" i="1"/>
  <c r="N189" i="1"/>
  <c r="P189" i="1" s="1"/>
  <c r="Q189" i="1"/>
  <c r="N190" i="1"/>
  <c r="P190" i="1" s="1"/>
  <c r="Q190" i="1"/>
  <c r="N191" i="1"/>
  <c r="P191" i="1" s="1"/>
  <c r="Q191" i="1"/>
  <c r="N192" i="1"/>
  <c r="P192" i="1" s="1"/>
  <c r="Q192" i="1"/>
  <c r="N193" i="1"/>
  <c r="P193" i="1" s="1"/>
  <c r="Q193" i="1"/>
  <c r="N194" i="1"/>
  <c r="P194" i="1" s="1"/>
  <c r="Q194" i="1"/>
  <c r="N195" i="1"/>
  <c r="P195" i="1" s="1"/>
  <c r="Q195" i="1"/>
  <c r="N196" i="1"/>
  <c r="P196" i="1" s="1"/>
  <c r="Q196" i="1"/>
  <c r="N197" i="1"/>
  <c r="P197" i="1" s="1"/>
  <c r="Q197" i="1"/>
  <c r="N198" i="1"/>
  <c r="P198" i="1" s="1"/>
  <c r="Q198" i="1"/>
  <c r="N199" i="1"/>
  <c r="P199" i="1" s="1"/>
  <c r="Q199" i="1"/>
  <c r="N200" i="1"/>
  <c r="P200" i="1" s="1"/>
  <c r="Q200" i="1"/>
  <c r="N201" i="1"/>
  <c r="P201" i="1" s="1"/>
  <c r="Q201" i="1"/>
  <c r="N202" i="1"/>
  <c r="P202" i="1" s="1"/>
  <c r="Q202" i="1"/>
  <c r="N203" i="1"/>
  <c r="P203" i="1" s="1"/>
  <c r="Q203" i="1"/>
  <c r="N204" i="1"/>
  <c r="P204" i="1" s="1"/>
  <c r="Q204" i="1"/>
  <c r="N205" i="1"/>
  <c r="P205" i="1" s="1"/>
  <c r="Q205" i="1"/>
  <c r="N206" i="1"/>
  <c r="P206" i="1" s="1"/>
  <c r="Q206" i="1"/>
  <c r="N207" i="1"/>
  <c r="P207" i="1" s="1"/>
  <c r="Q207" i="1"/>
  <c r="N208" i="1"/>
  <c r="P208" i="1" s="1"/>
  <c r="Q208" i="1"/>
  <c r="N209" i="1"/>
  <c r="P209" i="1" s="1"/>
  <c r="Q209" i="1"/>
  <c r="N210" i="1"/>
  <c r="P210" i="1" s="1"/>
  <c r="Q210" i="1"/>
  <c r="N211" i="1"/>
  <c r="P211" i="1" s="1"/>
  <c r="Q211" i="1"/>
  <c r="N212" i="1"/>
  <c r="P212" i="1" s="1"/>
  <c r="Q212" i="1"/>
  <c r="N213" i="1"/>
  <c r="P213" i="1" s="1"/>
  <c r="Q213" i="1"/>
  <c r="N214" i="1"/>
  <c r="P214" i="1" s="1"/>
  <c r="Q214" i="1"/>
  <c r="N215" i="1"/>
  <c r="P215" i="1" s="1"/>
  <c r="Q215" i="1"/>
  <c r="N216" i="1"/>
  <c r="P216" i="1" s="1"/>
  <c r="Q216" i="1"/>
  <c r="N217" i="1"/>
  <c r="P217" i="1" s="1"/>
  <c r="Q217" i="1"/>
  <c r="N218" i="1"/>
  <c r="P218" i="1" s="1"/>
  <c r="Q218" i="1"/>
  <c r="N219" i="1"/>
  <c r="P219" i="1" s="1"/>
  <c r="Q219" i="1"/>
  <c r="N220" i="1"/>
  <c r="P220" i="1" s="1"/>
  <c r="Q220" i="1"/>
  <c r="N221" i="1"/>
  <c r="P221" i="1" s="1"/>
  <c r="Q221" i="1"/>
  <c r="N222" i="1"/>
  <c r="P222" i="1" s="1"/>
  <c r="Q222" i="1"/>
  <c r="N223" i="1"/>
  <c r="P223" i="1" s="1"/>
  <c r="Q223" i="1"/>
  <c r="N224" i="1"/>
  <c r="P224" i="1" s="1"/>
  <c r="Q224" i="1"/>
  <c r="N225" i="1"/>
  <c r="P225" i="1" s="1"/>
  <c r="Q225" i="1"/>
  <c r="N226" i="1"/>
  <c r="P226" i="1" s="1"/>
  <c r="Q226" i="1"/>
  <c r="N227" i="1"/>
  <c r="P227" i="1" s="1"/>
  <c r="Q227" i="1"/>
  <c r="N228" i="1"/>
  <c r="P228" i="1" s="1"/>
  <c r="Q228" i="1"/>
  <c r="N15" i="1"/>
  <c r="Q15" i="1"/>
  <c r="BE59" i="4" l="1"/>
  <c r="AT46" i="4"/>
  <c r="AZ46" i="4"/>
  <c r="AY46" i="4"/>
  <c r="AX46" i="4"/>
  <c r="AW46" i="4"/>
  <c r="AV46" i="4"/>
  <c r="AU46" i="4"/>
  <c r="BO46" i="4" s="1"/>
  <c r="BI105" i="4"/>
  <c r="BG83" i="4"/>
  <c r="AW79" i="4"/>
  <c r="BH84" i="4"/>
  <c r="BK59" i="4"/>
  <c r="BH110" i="4"/>
  <c r="BQ110" i="4" s="1"/>
  <c r="BJ59" i="4"/>
  <c r="BF158" i="4"/>
  <c r="AU157" i="4"/>
  <c r="BD110" i="4"/>
  <c r="BG82" i="4"/>
  <c r="AX79" i="4"/>
  <c r="BR79" i="4" s="1"/>
  <c r="BF59" i="4"/>
  <c r="BO59" i="4" s="1"/>
  <c r="AY150" i="4"/>
  <c r="BK136" i="4"/>
  <c r="BH82" i="4"/>
  <c r="BE78" i="4"/>
  <c r="BJ55" i="4"/>
  <c r="AY54" i="4"/>
  <c r="AZ49" i="4"/>
  <c r="BH135" i="4"/>
  <c r="BJ132" i="4"/>
  <c r="BI104" i="4"/>
  <c r="AY60" i="4"/>
  <c r="AX150" i="4"/>
  <c r="AT150" i="4"/>
  <c r="BN150" i="4" s="1"/>
  <c r="AW149" i="4"/>
  <c r="AZ92" i="4"/>
  <c r="BK88" i="4"/>
  <c r="AS67" i="4"/>
  <c r="AY152" i="4"/>
  <c r="AS150" i="4"/>
  <c r="BF78" i="4"/>
  <c r="AS68" i="4"/>
  <c r="BK57" i="4"/>
  <c r="AX152" i="4"/>
  <c r="BK120" i="4"/>
  <c r="AZ106" i="4"/>
  <c r="BI97" i="4"/>
  <c r="AY92" i="4"/>
  <c r="AV91" i="4"/>
  <c r="BP91" i="4" s="1"/>
  <c r="AT79" i="4"/>
  <c r="BG57" i="4"/>
  <c r="AU47" i="4"/>
  <c r="AY161" i="4"/>
  <c r="AW152" i="4"/>
  <c r="AW150" i="4"/>
  <c r="BG139" i="4"/>
  <c r="BH120" i="4"/>
  <c r="BK117" i="4"/>
  <c r="BI110" i="4"/>
  <c r="BK106" i="4"/>
  <c r="AW106" i="4"/>
  <c r="AW105" i="4"/>
  <c r="BH97" i="4"/>
  <c r="AS92" i="4"/>
  <c r="AU91" i="4"/>
  <c r="BH89" i="4"/>
  <c r="AU80" i="4"/>
  <c r="AY79" i="4"/>
  <c r="AS79" i="4"/>
  <c r="BK70" i="4"/>
  <c r="AS69" i="4"/>
  <c r="BG60" i="4"/>
  <c r="AS58" i="4"/>
  <c r="BE57" i="4"/>
  <c r="AU156" i="4"/>
  <c r="AT152" i="4"/>
  <c r="BN152" i="4" s="1"/>
  <c r="AW148" i="4"/>
  <c r="BJ146" i="4"/>
  <c r="BD120" i="4"/>
  <c r="BH111" i="4"/>
  <c r="BI109" i="4"/>
  <c r="BH106" i="4"/>
  <c r="AV105" i="4"/>
  <c r="BP105" i="4" s="1"/>
  <c r="AW100" i="4"/>
  <c r="BD97" i="4"/>
  <c r="BM97" i="4" s="1"/>
  <c r="AT80" i="4"/>
  <c r="AS78" i="4"/>
  <c r="BJ76" i="4"/>
  <c r="BG71" i="4"/>
  <c r="AS59" i="4"/>
  <c r="BM59" i="4" s="1"/>
  <c r="BJ119" i="4"/>
  <c r="BH105" i="4"/>
  <c r="AZ99" i="4"/>
  <c r="BK94" i="4"/>
  <c r="BJ88" i="4"/>
  <c r="BJ70" i="4"/>
  <c r="AW60" i="4"/>
  <c r="BH124" i="4"/>
  <c r="BH119" i="4"/>
  <c r="BK118" i="4"/>
  <c r="BG110" i="4"/>
  <c r="AY109" i="4"/>
  <c r="BE105" i="4"/>
  <c r="BK99" i="4"/>
  <c r="AW99" i="4"/>
  <c r="BG97" i="4"/>
  <c r="BG94" i="4"/>
  <c r="BK93" i="4"/>
  <c r="AW92" i="4"/>
  <c r="BF88" i="4"/>
  <c r="AY85" i="4"/>
  <c r="BF70" i="4"/>
  <c r="AU60" i="4"/>
  <c r="AW154" i="4"/>
  <c r="AX163" i="4"/>
  <c r="AY160" i="4"/>
  <c r="BS160" i="4" s="1"/>
  <c r="AW156" i="4"/>
  <c r="AU154" i="4"/>
  <c r="AU152" i="4"/>
  <c r="BK138" i="4"/>
  <c r="BT138" i="4" s="1"/>
  <c r="BK135" i="4"/>
  <c r="BK134" i="4"/>
  <c r="BD124" i="4"/>
  <c r="BK111" i="4"/>
  <c r="BK110" i="4"/>
  <c r="BE110" i="4"/>
  <c r="BK109" i="4"/>
  <c r="AW109" i="4"/>
  <c r="BK105" i="4"/>
  <c r="BD105" i="4"/>
  <c r="BM105" i="4" s="1"/>
  <c r="BI101" i="4"/>
  <c r="AZ100" i="4"/>
  <c r="BJ99" i="4"/>
  <c r="AV99" i="4"/>
  <c r="BK97" i="4"/>
  <c r="BE97" i="4"/>
  <c r="BD94" i="4"/>
  <c r="BJ93" i="4"/>
  <c r="BS93" i="4" s="1"/>
  <c r="AU92" i="4"/>
  <c r="AZ91" i="4"/>
  <c r="BE88" i="4"/>
  <c r="AZ87" i="4"/>
  <c r="AW85" i="4"/>
  <c r="AS82" i="4"/>
  <c r="AU79" i="4"/>
  <c r="BJ73" i="4"/>
  <c r="BE70" i="4"/>
  <c r="AU69" i="4"/>
  <c r="BI59" i="4"/>
  <c r="AW59" i="4"/>
  <c r="BI57" i="4"/>
  <c r="BK55" i="4"/>
  <c r="AX160" i="4"/>
  <c r="AY156" i="4"/>
  <c r="AT156" i="4"/>
  <c r="BN156" i="4" s="1"/>
  <c r="AY154" i="4"/>
  <c r="AT154" i="4"/>
  <c r="BN154" i="4" s="1"/>
  <c r="AW153" i="4"/>
  <c r="BH138" i="4"/>
  <c r="BG135" i="4"/>
  <c r="BH132" i="4"/>
  <c r="BJ131" i="4"/>
  <c r="BJ130" i="4"/>
  <c r="BH129" i="4"/>
  <c r="BJ128" i="4"/>
  <c r="BH117" i="4"/>
  <c r="AZ117" i="4"/>
  <c r="AZ116" i="4"/>
  <c r="AZ115" i="4"/>
  <c r="AZ113" i="4"/>
  <c r="BG111" i="4"/>
  <c r="BP111" i="4" s="1"/>
  <c r="BG109" i="4"/>
  <c r="BG106" i="4"/>
  <c r="BG104" i="4"/>
  <c r="BG101" i="4"/>
  <c r="AV100" i="4"/>
  <c r="BG89" i="4"/>
  <c r="AW89" i="4"/>
  <c r="BQ89" i="4" s="1"/>
  <c r="AW87" i="4"/>
  <c r="AU85" i="4"/>
  <c r="BK82" i="4"/>
  <c r="BT82" i="4" s="1"/>
  <c r="BE82" i="4"/>
  <c r="AX54" i="4"/>
  <c r="AX49" i="4"/>
  <c r="AU160" i="4"/>
  <c r="AW158" i="4"/>
  <c r="AX156" i="4"/>
  <c r="AS156" i="4"/>
  <c r="AX154" i="4"/>
  <c r="AS154" i="4"/>
  <c r="AU150" i="4"/>
  <c r="BJ148" i="4"/>
  <c r="BO147" i="4"/>
  <c r="BG143" i="4"/>
  <c r="BG140" i="4"/>
  <c r="AY137" i="4"/>
  <c r="BD132" i="4"/>
  <c r="BH128" i="4"/>
  <c r="BJ127" i="4"/>
  <c r="BJ126" i="4"/>
  <c r="BH125" i="4"/>
  <c r="BJ124" i="4"/>
  <c r="BG117" i="4"/>
  <c r="AY115" i="4"/>
  <c r="AZ114" i="4"/>
  <c r="AY113" i="4"/>
  <c r="BF111" i="4"/>
  <c r="BJ110" i="4"/>
  <c r="BF109" i="4"/>
  <c r="BF106" i="4"/>
  <c r="BO106" i="4" s="1"/>
  <c r="AY105" i="4"/>
  <c r="BK104" i="4"/>
  <c r="BF104" i="4"/>
  <c r="BK101" i="4"/>
  <c r="BF101" i="4"/>
  <c r="AU100" i="4"/>
  <c r="BJ97" i="4"/>
  <c r="AY97" i="4"/>
  <c r="AV92" i="4"/>
  <c r="BP92" i="4" s="1"/>
  <c r="BK91" i="4"/>
  <c r="AW91" i="4"/>
  <c r="BK90" i="4"/>
  <c r="BK89" i="4"/>
  <c r="BE89" i="4"/>
  <c r="BN89" i="4" s="1"/>
  <c r="AS89" i="4"/>
  <c r="BI88" i="4"/>
  <c r="AV87" i="4"/>
  <c r="AZ85" i="4"/>
  <c r="AS85" i="4"/>
  <c r="BI82" i="4"/>
  <c r="BD82" i="4"/>
  <c r="AY80" i="4"/>
  <c r="BK79" i="4"/>
  <c r="AX71" i="4"/>
  <c r="BR71" i="4" s="1"/>
  <c r="BI70" i="4"/>
  <c r="AW70" i="4"/>
  <c r="AY69" i="4"/>
  <c r="BJ66" i="4"/>
  <c r="BG59" i="4"/>
  <c r="AY59" i="4"/>
  <c r="AU54" i="4"/>
  <c r="AW49" i="4"/>
  <c r="BJ46" i="4"/>
  <c r="AT160" i="4"/>
  <c r="BJ156" i="4"/>
  <c r="BJ154" i="4"/>
  <c r="BO151" i="4"/>
  <c r="AW146" i="4"/>
  <c r="BG144" i="4"/>
  <c r="BG141" i="4"/>
  <c r="AU134" i="4"/>
  <c r="BD128" i="4"/>
  <c r="AV115" i="4"/>
  <c r="AV113" i="4"/>
  <c r="BJ104" i="4"/>
  <c r="BJ101" i="4"/>
  <c r="BE101" i="4"/>
  <c r="BI89" i="4"/>
  <c r="BD89" i="4"/>
  <c r="AU87" i="4"/>
  <c r="BJ75" i="4"/>
  <c r="AU70" i="4"/>
  <c r="BG62" i="4"/>
  <c r="AT54" i="4"/>
  <c r="AU49" i="4"/>
  <c r="BG93" i="4"/>
  <c r="BE122" i="4"/>
  <c r="BH122" i="4"/>
  <c r="BE121" i="4"/>
  <c r="BJ121" i="4"/>
  <c r="AT88" i="4"/>
  <c r="AU88" i="4"/>
  <c r="AZ88" i="4"/>
  <c r="AV88" i="4"/>
  <c r="AU84" i="4"/>
  <c r="AW84" i="4"/>
  <c r="BQ84" i="4" s="1"/>
  <c r="AZ84" i="4"/>
  <c r="BF51" i="4"/>
  <c r="BJ51" i="4"/>
  <c r="AW163" i="4"/>
  <c r="AX161" i="4"/>
  <c r="AU148" i="4"/>
  <c r="AU146" i="4"/>
  <c r="BD96" i="4"/>
  <c r="BF96" i="4"/>
  <c r="BK96" i="4"/>
  <c r="BG96" i="4"/>
  <c r="AT95" i="4"/>
  <c r="AV95" i="4"/>
  <c r="AW95" i="4"/>
  <c r="AT93" i="4"/>
  <c r="AS93" i="4"/>
  <c r="AW93" i="4"/>
  <c r="BD92" i="4"/>
  <c r="BE92" i="4"/>
  <c r="BN92" i="4" s="1"/>
  <c r="BJ92" i="4"/>
  <c r="BF92" i="4"/>
  <c r="BK92" i="4"/>
  <c r="AY88" i="4"/>
  <c r="BE86" i="4"/>
  <c r="BD86" i="4"/>
  <c r="BG86" i="4"/>
  <c r="AS83" i="4"/>
  <c r="AV83" i="4"/>
  <c r="AW83" i="4"/>
  <c r="BQ83" i="4" s="1"/>
  <c r="BG72" i="4"/>
  <c r="BF72" i="4"/>
  <c r="BI72" i="4"/>
  <c r="BE69" i="4"/>
  <c r="AX55" i="4"/>
  <c r="AY55" i="4"/>
  <c r="AV50" i="4"/>
  <c r="AT50" i="4"/>
  <c r="AU50" i="4"/>
  <c r="AX50" i="4"/>
  <c r="AS112" i="4"/>
  <c r="AV112" i="4"/>
  <c r="AY112" i="4"/>
  <c r="BD100" i="4"/>
  <c r="BE100" i="4"/>
  <c r="BN100" i="4" s="1"/>
  <c r="BJ100" i="4"/>
  <c r="BF100" i="4"/>
  <c r="BK100" i="4"/>
  <c r="AT96" i="4"/>
  <c r="BN96" i="4" s="1"/>
  <c r="AS96" i="4"/>
  <c r="AY96" i="4"/>
  <c r="AU96" i="4"/>
  <c r="AZ96" i="4"/>
  <c r="AV77" i="4"/>
  <c r="AT77" i="4"/>
  <c r="AU77" i="4"/>
  <c r="AX159" i="4"/>
  <c r="BH136" i="4"/>
  <c r="BH134" i="4"/>
  <c r="BE133" i="4"/>
  <c r="BJ133" i="4"/>
  <c r="BE118" i="4"/>
  <c r="BD118" i="4"/>
  <c r="BJ118" i="4"/>
  <c r="AY104" i="4"/>
  <c r="BD103" i="4"/>
  <c r="BG103" i="4"/>
  <c r="BH103" i="4"/>
  <c r="AU163" i="4"/>
  <c r="AU161" i="4"/>
  <c r="BO161" i="4" s="1"/>
  <c r="AW159" i="4"/>
  <c r="AS152" i="4"/>
  <c r="AY148" i="4"/>
  <c r="AT148" i="4"/>
  <c r="BN148" i="4" s="1"/>
  <c r="AY146" i="4"/>
  <c r="AT146" i="4"/>
  <c r="BN146" i="4" s="1"/>
  <c r="AW145" i="4"/>
  <c r="BE138" i="4"/>
  <c r="BF138" i="4"/>
  <c r="BE135" i="4"/>
  <c r="BD135" i="4"/>
  <c r="BJ135" i="4"/>
  <c r="BE131" i="4"/>
  <c r="BD131" i="4"/>
  <c r="BE130" i="4"/>
  <c r="BH130" i="4"/>
  <c r="BE129" i="4"/>
  <c r="BJ129" i="4"/>
  <c r="BJ122" i="4"/>
  <c r="BH121" i="4"/>
  <c r="BE120" i="4"/>
  <c r="BF120" i="4"/>
  <c r="BH118" i="4"/>
  <c r="AV117" i="4"/>
  <c r="AU117" i="4"/>
  <c r="BO117" i="4" s="1"/>
  <c r="AS116" i="4"/>
  <c r="AV116" i="4"/>
  <c r="AY116" i="4"/>
  <c r="AZ112" i="4"/>
  <c r="BI100" i="4"/>
  <c r="BJ96" i="4"/>
  <c r="AW96" i="4"/>
  <c r="BF95" i="4"/>
  <c r="BO95" i="4" s="1"/>
  <c r="BG95" i="4"/>
  <c r="BJ95" i="4"/>
  <c r="AW88" i="4"/>
  <c r="BF84" i="4"/>
  <c r="BK84" i="4"/>
  <c r="BG84" i="4"/>
  <c r="BE79" i="4"/>
  <c r="BF79" i="4"/>
  <c r="BG79" i="4"/>
  <c r="BP79" i="4" s="1"/>
  <c r="AY77" i="4"/>
  <c r="BF75" i="4"/>
  <c r="BI75" i="4"/>
  <c r="BG73" i="4"/>
  <c r="BF73" i="4"/>
  <c r="BI73" i="4"/>
  <c r="BD66" i="4"/>
  <c r="BH66" i="4"/>
  <c r="BE66" i="4"/>
  <c r="BI66" i="4"/>
  <c r="BF66" i="4"/>
  <c r="BI64" i="4"/>
  <c r="BG64" i="4"/>
  <c r="AS48" i="4"/>
  <c r="AV48" i="4"/>
  <c r="AW48" i="4"/>
  <c r="BE136" i="4"/>
  <c r="BD136" i="4"/>
  <c r="BJ136" i="4"/>
  <c r="BE134" i="4"/>
  <c r="BD134" i="4"/>
  <c r="BJ134" i="4"/>
  <c r="BS134" i="4" s="1"/>
  <c r="BE123" i="4"/>
  <c r="BD123" i="4"/>
  <c r="AT104" i="4"/>
  <c r="BN104" i="4" s="1"/>
  <c r="AU104" i="4"/>
  <c r="BO104" i="4" s="1"/>
  <c r="AZ104" i="4"/>
  <c r="AV104" i="4"/>
  <c r="AW75" i="4"/>
  <c r="AX75" i="4"/>
  <c r="AY163" i="4"/>
  <c r="AT163" i="4"/>
  <c r="AT161" i="4"/>
  <c r="BF159" i="4"/>
  <c r="AU159" i="4"/>
  <c r="BO155" i="4"/>
  <c r="BJ152" i="4"/>
  <c r="BJ150" i="4"/>
  <c r="AX148" i="4"/>
  <c r="AS148" i="4"/>
  <c r="AX146" i="4"/>
  <c r="AS146" i="4"/>
  <c r="BG142" i="4"/>
  <c r="AY138" i="4"/>
  <c r="BF136" i="4"/>
  <c r="BO136" i="4" s="1"/>
  <c r="BF134" i="4"/>
  <c r="BH133" i="4"/>
  <c r="BE127" i="4"/>
  <c r="BD127" i="4"/>
  <c r="BE126" i="4"/>
  <c r="BH126" i="4"/>
  <c r="BE125" i="4"/>
  <c r="BJ125" i="4"/>
  <c r="BH123" i="4"/>
  <c r="BD122" i="4"/>
  <c r="BD121" i="4"/>
  <c r="BE119" i="4"/>
  <c r="BD119" i="4"/>
  <c r="BK119" i="4"/>
  <c r="BG118" i="4"/>
  <c r="BE117" i="4"/>
  <c r="BD117" i="4"/>
  <c r="BJ117" i="4"/>
  <c r="BS117" i="4" s="1"/>
  <c r="AS114" i="4"/>
  <c r="AV114" i="4"/>
  <c r="AY114" i="4"/>
  <c r="AU112" i="4"/>
  <c r="AT111" i="4"/>
  <c r="BN111" i="4" s="1"/>
  <c r="AZ111" i="4"/>
  <c r="AS104" i="4"/>
  <c r="BD102" i="4"/>
  <c r="BG102" i="4"/>
  <c r="BH102" i="4"/>
  <c r="BG100" i="4"/>
  <c r="BI96" i="4"/>
  <c r="AV96" i="4"/>
  <c r="AZ95" i="4"/>
  <c r="BT95" i="4" s="1"/>
  <c r="BD93" i="4"/>
  <c r="BH93" i="4"/>
  <c r="BE93" i="4"/>
  <c r="BI93" i="4"/>
  <c r="BI92" i="4"/>
  <c r="BE90" i="4"/>
  <c r="BD90" i="4"/>
  <c r="BG90" i="4"/>
  <c r="AS88" i="4"/>
  <c r="BM88" i="4" s="1"/>
  <c r="BK86" i="4"/>
  <c r="BJ84" i="4"/>
  <c r="AV84" i="4"/>
  <c r="BD83" i="4"/>
  <c r="BI83" i="4"/>
  <c r="BE83" i="4"/>
  <c r="BK83" i="4"/>
  <c r="AW77" i="4"/>
  <c r="AS75" i="4"/>
  <c r="AS73" i="4"/>
  <c r="AW73" i="4"/>
  <c r="BK66" i="4"/>
  <c r="AV66" i="4"/>
  <c r="BP66" i="4" s="1"/>
  <c r="AU66" i="4"/>
  <c r="AW66" i="4"/>
  <c r="AY66" i="4"/>
  <c r="AU115" i="4"/>
  <c r="AU113" i="4"/>
  <c r="BJ109" i="4"/>
  <c r="BE109" i="4"/>
  <c r="AV107" i="4"/>
  <c r="BJ106" i="4"/>
  <c r="AV106" i="4"/>
  <c r="BH101" i="4"/>
  <c r="AY100" i="4"/>
  <c r="AS100" i="4"/>
  <c r="AU99" i="4"/>
  <c r="BO99" i="4" s="1"/>
  <c r="AZ47" i="4"/>
  <c r="BH94" i="4"/>
  <c r="BJ89" i="4"/>
  <c r="AY89" i="4"/>
  <c r="BG88" i="4"/>
  <c r="AV85" i="4"/>
  <c r="BJ82" i="4"/>
  <c r="AW80" i="4"/>
  <c r="BG70" i="4"/>
  <c r="BP70" i="4" s="1"/>
  <c r="AY70" i="4"/>
  <c r="AW69" i="4"/>
  <c r="AV155" i="4"/>
  <c r="AS155" i="4"/>
  <c r="AX155" i="4"/>
  <c r="AT155" i="4"/>
  <c r="AY155" i="4"/>
  <c r="AV151" i="4"/>
  <c r="AS151" i="4"/>
  <c r="AX151" i="4"/>
  <c r="AT151" i="4"/>
  <c r="AY151" i="4"/>
  <c r="AV147" i="4"/>
  <c r="AS147" i="4"/>
  <c r="AX147" i="4"/>
  <c r="AT147" i="4"/>
  <c r="AY147" i="4"/>
  <c r="AX143" i="4"/>
  <c r="AV143" i="4"/>
  <c r="AX139" i="4"/>
  <c r="AV139" i="4"/>
  <c r="AV130" i="4"/>
  <c r="AU130" i="4"/>
  <c r="AY130" i="4"/>
  <c r="AV126" i="4"/>
  <c r="AU126" i="4"/>
  <c r="AY126" i="4"/>
  <c r="AV122" i="4"/>
  <c r="AU122" i="4"/>
  <c r="AY122" i="4"/>
  <c r="AV120" i="4"/>
  <c r="AU120" i="4"/>
  <c r="AY120" i="4"/>
  <c r="BS120" i="4" s="1"/>
  <c r="AT101" i="4"/>
  <c r="AU101" i="4"/>
  <c r="AZ101" i="4"/>
  <c r="AV101" i="4"/>
  <c r="AS101" i="4"/>
  <c r="BM101" i="4" s="1"/>
  <c r="AW101" i="4"/>
  <c r="AY101" i="4"/>
  <c r="BD87" i="4"/>
  <c r="BH87" i="4"/>
  <c r="BE87" i="4"/>
  <c r="BN87" i="4" s="1"/>
  <c r="BI87" i="4"/>
  <c r="BF87" i="4"/>
  <c r="BJ87" i="4"/>
  <c r="BG87" i="4"/>
  <c r="BK87" i="4"/>
  <c r="BE65" i="4"/>
  <c r="BI65" i="4"/>
  <c r="BF65" i="4"/>
  <c r="BJ65" i="4"/>
  <c r="BD65" i="4"/>
  <c r="BG65" i="4"/>
  <c r="BP65" i="4" s="1"/>
  <c r="BH65" i="4"/>
  <c r="BK65" i="4"/>
  <c r="BE149" i="4"/>
  <c r="BJ149" i="4"/>
  <c r="BE145" i="4"/>
  <c r="BJ145" i="4"/>
  <c r="AX142" i="4"/>
  <c r="AV142" i="4"/>
  <c r="AV131" i="4"/>
  <c r="AU131" i="4"/>
  <c r="AY131" i="4"/>
  <c r="AV123" i="4"/>
  <c r="AU123" i="4"/>
  <c r="AY123" i="4"/>
  <c r="BS123" i="4" s="1"/>
  <c r="AV119" i="4"/>
  <c r="AU119" i="4"/>
  <c r="BO119" i="4" s="1"/>
  <c r="AY119" i="4"/>
  <c r="BD108" i="4"/>
  <c r="BM108" i="4" s="1"/>
  <c r="BH108" i="4"/>
  <c r="BE108" i="4"/>
  <c r="BI108" i="4"/>
  <c r="BF108" i="4"/>
  <c r="BJ108" i="4"/>
  <c r="AT103" i="4"/>
  <c r="AS103" i="4"/>
  <c r="AY103" i="4"/>
  <c r="AU103" i="4"/>
  <c r="AV103" i="4"/>
  <c r="AW103" i="4"/>
  <c r="AV53" i="4"/>
  <c r="AU53" i="4"/>
  <c r="AX53" i="4"/>
  <c r="AT53" i="4"/>
  <c r="AY53" i="4"/>
  <c r="AV158" i="4"/>
  <c r="AT158" i="4"/>
  <c r="AY158" i="4"/>
  <c r="BS158" i="4" s="1"/>
  <c r="AU158" i="4"/>
  <c r="BE155" i="4"/>
  <c r="BJ155" i="4"/>
  <c r="BE151" i="4"/>
  <c r="BJ151" i="4"/>
  <c r="BE147" i="4"/>
  <c r="BJ147" i="4"/>
  <c r="AX144" i="4"/>
  <c r="AV144" i="4"/>
  <c r="AX140" i="4"/>
  <c r="AV140" i="4"/>
  <c r="BE137" i="4"/>
  <c r="BD137" i="4"/>
  <c r="BJ137" i="4"/>
  <c r="BF137" i="4"/>
  <c r="BK137" i="4"/>
  <c r="BT137" i="4" s="1"/>
  <c r="BG137" i="4"/>
  <c r="AU133" i="4"/>
  <c r="AY133" i="4"/>
  <c r="AV129" i="4"/>
  <c r="AU129" i="4"/>
  <c r="AY129" i="4"/>
  <c r="AV125" i="4"/>
  <c r="AU125" i="4"/>
  <c r="AY125" i="4"/>
  <c r="AV121" i="4"/>
  <c r="AU121" i="4"/>
  <c r="AY121" i="4"/>
  <c r="BE116" i="4"/>
  <c r="BD116" i="4"/>
  <c r="BJ116" i="4"/>
  <c r="BF116" i="4"/>
  <c r="BO116" i="4" s="1"/>
  <c r="BK116" i="4"/>
  <c r="BG116" i="4"/>
  <c r="BE115" i="4"/>
  <c r="BD115" i="4"/>
  <c r="BM115" i="4" s="1"/>
  <c r="BJ115" i="4"/>
  <c r="BF115" i="4"/>
  <c r="BK115" i="4"/>
  <c r="BG115" i="4"/>
  <c r="BE114" i="4"/>
  <c r="BD114" i="4"/>
  <c r="BJ114" i="4"/>
  <c r="BF114" i="4"/>
  <c r="BO114" i="4" s="1"/>
  <c r="BK114" i="4"/>
  <c r="BG114" i="4"/>
  <c r="BE113" i="4"/>
  <c r="BD113" i="4"/>
  <c r="BM113" i="4" s="1"/>
  <c r="BJ113" i="4"/>
  <c r="BF113" i="4"/>
  <c r="BK113" i="4"/>
  <c r="BG113" i="4"/>
  <c r="BE112" i="4"/>
  <c r="BD112" i="4"/>
  <c r="BJ112" i="4"/>
  <c r="BF112" i="4"/>
  <c r="BK112" i="4"/>
  <c r="BG112" i="4"/>
  <c r="BK108" i="4"/>
  <c r="AT102" i="4"/>
  <c r="AU102" i="4"/>
  <c r="AZ102" i="4"/>
  <c r="AS102" i="4"/>
  <c r="AV102" i="4"/>
  <c r="AW102" i="4"/>
  <c r="BE98" i="4"/>
  <c r="BI98" i="4"/>
  <c r="BF98" i="4"/>
  <c r="BJ98" i="4"/>
  <c r="BD98" i="4"/>
  <c r="BG98" i="4"/>
  <c r="BP98" i="4" s="1"/>
  <c r="BH98" i="4"/>
  <c r="BD68" i="4"/>
  <c r="BE68" i="4"/>
  <c r="BJ68" i="4"/>
  <c r="BS68" i="4" s="1"/>
  <c r="BF68" i="4"/>
  <c r="BK68" i="4"/>
  <c r="BG68" i="4"/>
  <c r="BI68" i="4"/>
  <c r="AS162" i="4"/>
  <c r="AT162" i="4"/>
  <c r="AU162" i="4"/>
  <c r="BE157" i="4"/>
  <c r="BJ157" i="4"/>
  <c r="BE153" i="4"/>
  <c r="BJ153" i="4"/>
  <c r="AV127" i="4"/>
  <c r="AU127" i="4"/>
  <c r="AY127" i="4"/>
  <c r="AV118" i="4"/>
  <c r="AU118" i="4"/>
  <c r="BO118" i="4" s="1"/>
  <c r="AY118" i="4"/>
  <c r="BD107" i="4"/>
  <c r="BH107" i="4"/>
  <c r="BQ107" i="4" s="1"/>
  <c r="BE107" i="4"/>
  <c r="BI107" i="4"/>
  <c r="BF107" i="4"/>
  <c r="BJ107" i="4"/>
  <c r="AT94" i="4"/>
  <c r="BN94" i="4" s="1"/>
  <c r="AS94" i="4"/>
  <c r="AY94" i="4"/>
  <c r="AU94" i="4"/>
  <c r="AZ94" i="4"/>
  <c r="AV94" i="4"/>
  <c r="AW94" i="4"/>
  <c r="AX162" i="4"/>
  <c r="BF160" i="4"/>
  <c r="AX158" i="4"/>
  <c r="BF157" i="4"/>
  <c r="AV157" i="4"/>
  <c r="AS157" i="4"/>
  <c r="AX157" i="4"/>
  <c r="AT157" i="4"/>
  <c r="AY157" i="4"/>
  <c r="AW155" i="4"/>
  <c r="BF153" i="4"/>
  <c r="BO153" i="4" s="1"/>
  <c r="AV153" i="4"/>
  <c r="AS153" i="4"/>
  <c r="AX153" i="4"/>
  <c r="AT153" i="4"/>
  <c r="AY153" i="4"/>
  <c r="AW151" i="4"/>
  <c r="BF149" i="4"/>
  <c r="BO149" i="4" s="1"/>
  <c r="AV149" i="4"/>
  <c r="AS149" i="4"/>
  <c r="AX149" i="4"/>
  <c r="AT149" i="4"/>
  <c r="AY149" i="4"/>
  <c r="AW147" i="4"/>
  <c r="BF145" i="4"/>
  <c r="BO145" i="4" s="1"/>
  <c r="AV145" i="4"/>
  <c r="AS145" i="4"/>
  <c r="AX145" i="4"/>
  <c r="AT145" i="4"/>
  <c r="AY145" i="4"/>
  <c r="AX141" i="4"/>
  <c r="AV141" i="4"/>
  <c r="AV132" i="4"/>
  <c r="AU132" i="4"/>
  <c r="AY132" i="4"/>
  <c r="AV128" i="4"/>
  <c r="AU128" i="4"/>
  <c r="AY128" i="4"/>
  <c r="AV124" i="4"/>
  <c r="AU124" i="4"/>
  <c r="AY124" i="4"/>
  <c r="AS110" i="4"/>
  <c r="AY110" i="4"/>
  <c r="AU110" i="4"/>
  <c r="BO110" i="4" s="1"/>
  <c r="AZ110" i="4"/>
  <c r="AV110" i="4"/>
  <c r="BG108" i="4"/>
  <c r="BG107" i="4"/>
  <c r="AZ103" i="4"/>
  <c r="AS81" i="4"/>
  <c r="AX81" i="4"/>
  <c r="AT81" i="4"/>
  <c r="BN81" i="4" s="1"/>
  <c r="AY81" i="4"/>
  <c r="AU81" i="4"/>
  <c r="AW81" i="4"/>
  <c r="AV74" i="4"/>
  <c r="AS74" i="4"/>
  <c r="AX74" i="4"/>
  <c r="AT74" i="4"/>
  <c r="BN74" i="4" s="1"/>
  <c r="AY74" i="4"/>
  <c r="AU74" i="4"/>
  <c r="AW74" i="4"/>
  <c r="BJ111" i="4"/>
  <c r="BD111" i="4"/>
  <c r="BH109" i="4"/>
  <c r="AV109" i="4"/>
  <c r="AW108" i="4"/>
  <c r="BE106" i="4"/>
  <c r="BI106" i="4"/>
  <c r="BF105" i="4"/>
  <c r="BJ105" i="4"/>
  <c r="BD104" i="4"/>
  <c r="BH104" i="4"/>
  <c r="BQ104" i="4" s="1"/>
  <c r="BK103" i="4"/>
  <c r="BF103" i="4"/>
  <c r="BK102" i="4"/>
  <c r="BE102" i="4"/>
  <c r="BG99" i="4"/>
  <c r="AW98" i="4"/>
  <c r="AW97" i="4"/>
  <c r="BD91" i="4"/>
  <c r="BH91" i="4"/>
  <c r="BE91" i="4"/>
  <c r="BN91" i="4" s="1"/>
  <c r="BI91" i="4"/>
  <c r="BF91" i="4"/>
  <c r="BJ91" i="4"/>
  <c r="BQ86" i="4"/>
  <c r="BD85" i="4"/>
  <c r="BH85" i="4"/>
  <c r="BE85" i="4"/>
  <c r="BN85" i="4" s="1"/>
  <c r="BJ85" i="4"/>
  <c r="BF85" i="4"/>
  <c r="BK85" i="4"/>
  <c r="BG85" i="4"/>
  <c r="BE80" i="4"/>
  <c r="BJ80" i="4"/>
  <c r="BF80" i="4"/>
  <c r="BK80" i="4"/>
  <c r="BG80" i="4"/>
  <c r="BI80" i="4"/>
  <c r="BD67" i="4"/>
  <c r="BM67" i="4" s="1"/>
  <c r="BE67" i="4"/>
  <c r="BI67" i="4"/>
  <c r="BF67" i="4"/>
  <c r="BJ67" i="4"/>
  <c r="BS67" i="4" s="1"/>
  <c r="BG67" i="4"/>
  <c r="BH67" i="4"/>
  <c r="BK67" i="4"/>
  <c r="BJ49" i="4"/>
  <c r="BF49" i="4"/>
  <c r="AY159" i="4"/>
  <c r="BS159" i="4" s="1"/>
  <c r="AT159" i="4"/>
  <c r="BF156" i="4"/>
  <c r="BF154" i="4"/>
  <c r="BF152" i="4"/>
  <c r="BF150" i="4"/>
  <c r="BF148" i="4"/>
  <c r="BF146" i="4"/>
  <c r="BJ138" i="4"/>
  <c r="BD138" i="4"/>
  <c r="AV137" i="4"/>
  <c r="BG133" i="4"/>
  <c r="BG132" i="4"/>
  <c r="BG131" i="4"/>
  <c r="BG130" i="4"/>
  <c r="BG129" i="4"/>
  <c r="BG128" i="4"/>
  <c r="BG127" i="4"/>
  <c r="BG126" i="4"/>
  <c r="BG125" i="4"/>
  <c r="BG124" i="4"/>
  <c r="BG123" i="4"/>
  <c r="BG122" i="4"/>
  <c r="BG121" i="4"/>
  <c r="BG120" i="4"/>
  <c r="BG119" i="4"/>
  <c r="AV108" i="4"/>
  <c r="AT106" i="4"/>
  <c r="AS106" i="4"/>
  <c r="BM106" i="4" s="1"/>
  <c r="AY106" i="4"/>
  <c r="AT105" i="4"/>
  <c r="AU105" i="4"/>
  <c r="AZ105" i="4"/>
  <c r="BJ103" i="4"/>
  <c r="BI102" i="4"/>
  <c r="BD95" i="4"/>
  <c r="BH95" i="4"/>
  <c r="BE95" i="4"/>
  <c r="BI95" i="4"/>
  <c r="BQ90" i="4"/>
  <c r="AT86" i="4"/>
  <c r="AS86" i="4"/>
  <c r="AY86" i="4"/>
  <c r="AU86" i="4"/>
  <c r="AZ86" i="4"/>
  <c r="AV86" i="4"/>
  <c r="AT72" i="4"/>
  <c r="AX72" i="4"/>
  <c r="AU72" i="4"/>
  <c r="AY72" i="4"/>
  <c r="BS72" i="4" s="1"/>
  <c r="AS72" i="4"/>
  <c r="AV72" i="4"/>
  <c r="AW72" i="4"/>
  <c r="BI61" i="4"/>
  <c r="BG61" i="4"/>
  <c r="AV52" i="4"/>
  <c r="AT52" i="4"/>
  <c r="AU52" i="4"/>
  <c r="BO52" i="4" s="1"/>
  <c r="AX52" i="4"/>
  <c r="AY52" i="4"/>
  <c r="BO135" i="4"/>
  <c r="BK133" i="4"/>
  <c r="BF133" i="4"/>
  <c r="BK132" i="4"/>
  <c r="BF132" i="4"/>
  <c r="BK131" i="4"/>
  <c r="BF131" i="4"/>
  <c r="BK130" i="4"/>
  <c r="BF130" i="4"/>
  <c r="BK129" i="4"/>
  <c r="BF129" i="4"/>
  <c r="BK128" i="4"/>
  <c r="BF128" i="4"/>
  <c r="BK127" i="4"/>
  <c r="BF127" i="4"/>
  <c r="BK126" i="4"/>
  <c r="BF126" i="4"/>
  <c r="BK125" i="4"/>
  <c r="BF125" i="4"/>
  <c r="BK124" i="4"/>
  <c r="BF124" i="4"/>
  <c r="BK123" i="4"/>
  <c r="BF123" i="4"/>
  <c r="BK122" i="4"/>
  <c r="BF122" i="4"/>
  <c r="BK121" i="4"/>
  <c r="BF121" i="4"/>
  <c r="BE103" i="4"/>
  <c r="BI103" i="4"/>
  <c r="BF102" i="4"/>
  <c r="BJ102" i="4"/>
  <c r="BS102" i="4" s="1"/>
  <c r="BD99" i="4"/>
  <c r="BH99" i="4"/>
  <c r="BE99" i="4"/>
  <c r="BN99" i="4" s="1"/>
  <c r="BI99" i="4"/>
  <c r="AT98" i="4"/>
  <c r="AS98" i="4"/>
  <c r="AY98" i="4"/>
  <c r="AU98" i="4"/>
  <c r="AZ98" i="4"/>
  <c r="BT98" i="4" s="1"/>
  <c r="AT97" i="4"/>
  <c r="AU97" i="4"/>
  <c r="BO97" i="4" s="1"/>
  <c r="AZ97" i="4"/>
  <c r="AV97" i="4"/>
  <c r="AT90" i="4"/>
  <c r="AS90" i="4"/>
  <c r="AY90" i="4"/>
  <c r="AU90" i="4"/>
  <c r="AZ90" i="4"/>
  <c r="AV90" i="4"/>
  <c r="BD58" i="4"/>
  <c r="BE58" i="4"/>
  <c r="BJ58" i="4"/>
  <c r="BS58" i="4" s="1"/>
  <c r="BF58" i="4"/>
  <c r="BK58" i="4"/>
  <c r="BG58" i="4"/>
  <c r="BI58" i="4"/>
  <c r="AT82" i="4"/>
  <c r="AU82" i="4"/>
  <c r="BO82" i="4" s="1"/>
  <c r="AV82" i="4"/>
  <c r="BF81" i="4"/>
  <c r="BK81" i="4"/>
  <c r="BG81" i="4"/>
  <c r="AV76" i="4"/>
  <c r="AS76" i="4"/>
  <c r="AX76" i="4"/>
  <c r="AT76" i="4"/>
  <c r="BN76" i="4" s="1"/>
  <c r="AY76" i="4"/>
  <c r="BF74" i="4"/>
  <c r="BJ74" i="4"/>
  <c r="BG63" i="4"/>
  <c r="BJ53" i="4"/>
  <c r="BF53" i="4"/>
  <c r="AV51" i="4"/>
  <c r="AT51" i="4"/>
  <c r="AU51" i="4"/>
  <c r="AS47" i="4"/>
  <c r="AW47" i="4"/>
  <c r="AT47" i="4"/>
  <c r="AX47" i="4"/>
  <c r="BH100" i="4"/>
  <c r="AY99" i="4"/>
  <c r="AS99" i="4"/>
  <c r="BH96" i="4"/>
  <c r="AY95" i="4"/>
  <c r="AS95" i="4"/>
  <c r="BJ94" i="4"/>
  <c r="BF94" i="4"/>
  <c r="AV93" i="4"/>
  <c r="BH92" i="4"/>
  <c r="AY91" i="4"/>
  <c r="AS91" i="4"/>
  <c r="BJ90" i="4"/>
  <c r="BF90" i="4"/>
  <c r="AV89" i="4"/>
  <c r="BH88" i="4"/>
  <c r="AY87" i="4"/>
  <c r="AS87" i="4"/>
  <c r="BJ86" i="4"/>
  <c r="BF86" i="4"/>
  <c r="BE84" i="4"/>
  <c r="BI84" i="4"/>
  <c r="BF83" i="4"/>
  <c r="BJ83" i="4"/>
  <c r="BS83" i="4" s="1"/>
  <c r="AY82" i="4"/>
  <c r="BJ81" i="4"/>
  <c r="AV78" i="4"/>
  <c r="AT78" i="4"/>
  <c r="AY78" i="4"/>
  <c r="BS78" i="4" s="1"/>
  <c r="AU78" i="4"/>
  <c r="AV73" i="4"/>
  <c r="AT73" i="4"/>
  <c r="BN73" i="4" s="1"/>
  <c r="AY73" i="4"/>
  <c r="AU73" i="4"/>
  <c r="BD69" i="4"/>
  <c r="BF69" i="4"/>
  <c r="BK69" i="4"/>
  <c r="BG69" i="4"/>
  <c r="BP69" i="4" s="1"/>
  <c r="AV55" i="4"/>
  <c r="AT55" i="4"/>
  <c r="AU55" i="4"/>
  <c r="BO55" i="4" s="1"/>
  <c r="BI94" i="4"/>
  <c r="AZ93" i="4"/>
  <c r="AU93" i="4"/>
  <c r="BO93" i="4" s="1"/>
  <c r="BI90" i="4"/>
  <c r="AZ89" i="4"/>
  <c r="AU89" i="4"/>
  <c r="BO89" i="4" s="1"/>
  <c r="BI86" i="4"/>
  <c r="AT84" i="4"/>
  <c r="AS84" i="4"/>
  <c r="BM84" i="4" s="1"/>
  <c r="AY84" i="4"/>
  <c r="AT83" i="4"/>
  <c r="AU83" i="4"/>
  <c r="AZ83" i="4"/>
  <c r="AW82" i="4"/>
  <c r="BI81" i="4"/>
  <c r="AX78" i="4"/>
  <c r="BF77" i="4"/>
  <c r="BE77" i="4"/>
  <c r="BJ77" i="4"/>
  <c r="AW76" i="4"/>
  <c r="AV75" i="4"/>
  <c r="AT75" i="4"/>
  <c r="BN75" i="4" s="1"/>
  <c r="AY75" i="4"/>
  <c r="AU75" i="4"/>
  <c r="AX73" i="4"/>
  <c r="BE71" i="4"/>
  <c r="BJ71" i="4"/>
  <c r="BF71" i="4"/>
  <c r="BK71" i="4"/>
  <c r="BJ69" i="4"/>
  <c r="AV68" i="4"/>
  <c r="AU68" i="4"/>
  <c r="AW68" i="4"/>
  <c r="AV67" i="4"/>
  <c r="AU67" i="4"/>
  <c r="AW67" i="4"/>
  <c r="AT58" i="4"/>
  <c r="AU58" i="4"/>
  <c r="AW58" i="4"/>
  <c r="BF56" i="4"/>
  <c r="BG56" i="4"/>
  <c r="BJ56" i="4"/>
  <c r="BS56" i="4" s="1"/>
  <c r="AY51" i="4"/>
  <c r="AT48" i="4"/>
  <c r="AX48" i="4"/>
  <c r="AU48" i="4"/>
  <c r="AY48" i="4"/>
  <c r="AV47" i="4"/>
  <c r="AX80" i="4"/>
  <c r="BJ79" i="4"/>
  <c r="AX77" i="4"/>
  <c r="AS77" i="4"/>
  <c r="BE72" i="4"/>
  <c r="AS70" i="4"/>
  <c r="BM70" i="4" s="1"/>
  <c r="AS66" i="4"/>
  <c r="AW65" i="4"/>
  <c r="AW64" i="4"/>
  <c r="AW63" i="4"/>
  <c r="AW62" i="4"/>
  <c r="AW61" i="4"/>
  <c r="BJ52" i="4"/>
  <c r="AY49" i="4"/>
  <c r="AT49" i="4"/>
  <c r="BF47" i="4"/>
  <c r="BS47" i="4"/>
  <c r="BD168" i="4"/>
  <c r="BH168" i="4"/>
  <c r="BQ168" i="4" s="1"/>
  <c r="AV168" i="4"/>
  <c r="BP168" i="4" s="1"/>
  <c r="AZ168" i="4"/>
  <c r="BD167" i="4"/>
  <c r="BH167" i="4"/>
  <c r="BQ167" i="4" s="1"/>
  <c r="AV167" i="4"/>
  <c r="BP167" i="4" s="1"/>
  <c r="AZ167" i="4"/>
  <c r="BD166" i="4"/>
  <c r="BH166" i="4"/>
  <c r="BQ166" i="4" s="1"/>
  <c r="AV166" i="4"/>
  <c r="BP166" i="4" s="1"/>
  <c r="AZ166" i="4"/>
  <c r="BD165" i="4"/>
  <c r="BH165" i="4"/>
  <c r="BQ165" i="4" s="1"/>
  <c r="AV165" i="4"/>
  <c r="BP165" i="4" s="1"/>
  <c r="AZ165" i="4"/>
  <c r="BD164" i="4"/>
  <c r="BH164" i="4"/>
  <c r="BQ164" i="4" s="1"/>
  <c r="AV164" i="4"/>
  <c r="BP164" i="4" s="1"/>
  <c r="AZ164" i="4"/>
  <c r="BD163" i="4"/>
  <c r="BH163" i="4"/>
  <c r="BE162" i="4"/>
  <c r="BI162" i="4"/>
  <c r="BG162" i="4"/>
  <c r="BK162" i="4"/>
  <c r="BD162" i="4"/>
  <c r="BH162" i="4"/>
  <c r="BK168" i="4"/>
  <c r="BF168" i="4"/>
  <c r="AU168" i="4"/>
  <c r="BK167" i="4"/>
  <c r="BF167" i="4"/>
  <c r="AU167" i="4"/>
  <c r="BK166" i="4"/>
  <c r="BF166" i="4"/>
  <c r="AU166" i="4"/>
  <c r="BK165" i="4"/>
  <c r="BF165" i="4"/>
  <c r="AU165" i="4"/>
  <c r="BK164" i="4"/>
  <c r="BF164" i="4"/>
  <c r="AU164" i="4"/>
  <c r="BK163" i="4"/>
  <c r="BF163" i="4"/>
  <c r="BJ161" i="4"/>
  <c r="BE159" i="4"/>
  <c r="BI159" i="4"/>
  <c r="BG159" i="4"/>
  <c r="BK159" i="4"/>
  <c r="BD159" i="4"/>
  <c r="BM159" i="4" s="1"/>
  <c r="BH159" i="4"/>
  <c r="BE158" i="4"/>
  <c r="BI158" i="4"/>
  <c r="BG158" i="4"/>
  <c r="BK158" i="4"/>
  <c r="BD158" i="4"/>
  <c r="BH158" i="4"/>
  <c r="BJ168" i="4"/>
  <c r="BE168" i="4"/>
  <c r="AY168" i="4"/>
  <c r="AT168" i="4"/>
  <c r="BJ167" i="4"/>
  <c r="BE167" i="4"/>
  <c r="AY167" i="4"/>
  <c r="AT167" i="4"/>
  <c r="BJ166" i="4"/>
  <c r="BE166" i="4"/>
  <c r="AY166" i="4"/>
  <c r="AT166" i="4"/>
  <c r="BJ165" i="4"/>
  <c r="BE165" i="4"/>
  <c r="AY165" i="4"/>
  <c r="AT165" i="4"/>
  <c r="BJ164" i="4"/>
  <c r="BE164" i="4"/>
  <c r="AY164" i="4"/>
  <c r="AT164" i="4"/>
  <c r="BJ163" i="4"/>
  <c r="BE163" i="4"/>
  <c r="BJ162" i="4"/>
  <c r="BS162" i="4" s="1"/>
  <c r="BE160" i="4"/>
  <c r="BI160" i="4"/>
  <c r="BG160" i="4"/>
  <c r="BK160" i="4"/>
  <c r="BD160" i="4"/>
  <c r="BM160" i="4" s="1"/>
  <c r="BH160" i="4"/>
  <c r="BI168" i="4"/>
  <c r="AX168" i="4"/>
  <c r="AS168" i="4"/>
  <c r="BI167" i="4"/>
  <c r="AX167" i="4"/>
  <c r="AS167" i="4"/>
  <c r="BI166" i="4"/>
  <c r="AX166" i="4"/>
  <c r="AS166" i="4"/>
  <c r="BI165" i="4"/>
  <c r="AX165" i="4"/>
  <c r="AS165" i="4"/>
  <c r="BI164" i="4"/>
  <c r="AX164" i="4"/>
  <c r="AS164" i="4"/>
  <c r="BI163" i="4"/>
  <c r="BF162" i="4"/>
  <c r="BE161" i="4"/>
  <c r="BI161" i="4"/>
  <c r="BG161" i="4"/>
  <c r="BK161" i="4"/>
  <c r="BD161" i="4"/>
  <c r="BH161" i="4"/>
  <c r="AZ163" i="4"/>
  <c r="AV163" i="4"/>
  <c r="BP163" i="4" s="1"/>
  <c r="AZ162" i="4"/>
  <c r="AV162" i="4"/>
  <c r="AZ161" i="4"/>
  <c r="AV161" i="4"/>
  <c r="AZ160" i="4"/>
  <c r="AV160" i="4"/>
  <c r="AZ159" i="4"/>
  <c r="AV159" i="4"/>
  <c r="AZ158" i="4"/>
  <c r="BH157" i="4"/>
  <c r="BQ157" i="4" s="1"/>
  <c r="BD157" i="4"/>
  <c r="AZ157" i="4"/>
  <c r="BH156" i="4"/>
  <c r="BD156" i="4"/>
  <c r="AZ156" i="4"/>
  <c r="BH155" i="4"/>
  <c r="BD155" i="4"/>
  <c r="AZ155" i="4"/>
  <c r="BH154" i="4"/>
  <c r="BD154" i="4"/>
  <c r="AZ154" i="4"/>
  <c r="BH153" i="4"/>
  <c r="BD153" i="4"/>
  <c r="AZ153" i="4"/>
  <c r="BH152" i="4"/>
  <c r="BD152" i="4"/>
  <c r="AZ152" i="4"/>
  <c r="BH151" i="4"/>
  <c r="BD151" i="4"/>
  <c r="AZ151" i="4"/>
  <c r="BH150" i="4"/>
  <c r="BD150" i="4"/>
  <c r="AZ150" i="4"/>
  <c r="BH149" i="4"/>
  <c r="BD149" i="4"/>
  <c r="AZ149" i="4"/>
  <c r="BH148" i="4"/>
  <c r="BD148" i="4"/>
  <c r="AZ148" i="4"/>
  <c r="BH147" i="4"/>
  <c r="BD147" i="4"/>
  <c r="AZ147" i="4"/>
  <c r="BH146" i="4"/>
  <c r="BD146" i="4"/>
  <c r="AZ146" i="4"/>
  <c r="BH145" i="4"/>
  <c r="BD145" i="4"/>
  <c r="AZ145" i="4"/>
  <c r="BJ144" i="4"/>
  <c r="BD144" i="4"/>
  <c r="AY144" i="4"/>
  <c r="AT144" i="4"/>
  <c r="BJ143" i="4"/>
  <c r="BD143" i="4"/>
  <c r="AY143" i="4"/>
  <c r="AT143" i="4"/>
  <c r="BJ142" i="4"/>
  <c r="BD142" i="4"/>
  <c r="AY142" i="4"/>
  <c r="AT142" i="4"/>
  <c r="BJ141" i="4"/>
  <c r="BD141" i="4"/>
  <c r="AY141" i="4"/>
  <c r="AT141" i="4"/>
  <c r="BJ140" i="4"/>
  <c r="BD140" i="4"/>
  <c r="AY140" i="4"/>
  <c r="AT140" i="4"/>
  <c r="BJ139" i="4"/>
  <c r="BD139" i="4"/>
  <c r="AY139" i="4"/>
  <c r="AT139" i="4"/>
  <c r="AU138" i="4"/>
  <c r="AY135" i="4"/>
  <c r="AV133" i="4"/>
  <c r="AZ133" i="4"/>
  <c r="AS133" i="4"/>
  <c r="AW133" i="4"/>
  <c r="AT133" i="4"/>
  <c r="AX133" i="4"/>
  <c r="BK157" i="4"/>
  <c r="BG157" i="4"/>
  <c r="BK156" i="4"/>
  <c r="BG156" i="4"/>
  <c r="BP156" i="4" s="1"/>
  <c r="BK155" i="4"/>
  <c r="BG155" i="4"/>
  <c r="BK154" i="4"/>
  <c r="BG154" i="4"/>
  <c r="BP154" i="4" s="1"/>
  <c r="BK153" i="4"/>
  <c r="BG153" i="4"/>
  <c r="BK152" i="4"/>
  <c r="BG152" i="4"/>
  <c r="BP152" i="4" s="1"/>
  <c r="BK151" i="4"/>
  <c r="BG151" i="4"/>
  <c r="BK150" i="4"/>
  <c r="BG150" i="4"/>
  <c r="BP150" i="4" s="1"/>
  <c r="BK149" i="4"/>
  <c r="BG149" i="4"/>
  <c r="BK148" i="4"/>
  <c r="BG148" i="4"/>
  <c r="BP148" i="4" s="1"/>
  <c r="BK147" i="4"/>
  <c r="BG147" i="4"/>
  <c r="BK146" i="4"/>
  <c r="BG146" i="4"/>
  <c r="BP146" i="4" s="1"/>
  <c r="BK145" i="4"/>
  <c r="BG145" i="4"/>
  <c r="AS137" i="4"/>
  <c r="AW137" i="4"/>
  <c r="BQ137" i="4" s="1"/>
  <c r="AT137" i="4"/>
  <c r="AX137" i="4"/>
  <c r="AV136" i="4"/>
  <c r="BP136" i="4" s="1"/>
  <c r="AZ136" i="4"/>
  <c r="AS136" i="4"/>
  <c r="AW136" i="4"/>
  <c r="AT136" i="4"/>
  <c r="AX136" i="4"/>
  <c r="BE144" i="4"/>
  <c r="BI144" i="4"/>
  <c r="AS144" i="4"/>
  <c r="AW144" i="4"/>
  <c r="BQ144" i="4" s="1"/>
  <c r="BE143" i="4"/>
  <c r="BI143" i="4"/>
  <c r="AS143" i="4"/>
  <c r="AW143" i="4"/>
  <c r="BQ143" i="4" s="1"/>
  <c r="BE142" i="4"/>
  <c r="BI142" i="4"/>
  <c r="AS142" i="4"/>
  <c r="AW142" i="4"/>
  <c r="BQ142" i="4" s="1"/>
  <c r="BE141" i="4"/>
  <c r="BI141" i="4"/>
  <c r="AS141" i="4"/>
  <c r="AW141" i="4"/>
  <c r="BQ141" i="4" s="1"/>
  <c r="BE140" i="4"/>
  <c r="BI140" i="4"/>
  <c r="AS140" i="4"/>
  <c r="AW140" i="4"/>
  <c r="BQ140" i="4" s="1"/>
  <c r="BE139" i="4"/>
  <c r="BI139" i="4"/>
  <c r="AS139" i="4"/>
  <c r="AW139" i="4"/>
  <c r="BQ139" i="4" s="1"/>
  <c r="AS138" i="4"/>
  <c r="AW138" i="4"/>
  <c r="AT138" i="4"/>
  <c r="AX138" i="4"/>
  <c r="AV135" i="4"/>
  <c r="AZ135" i="4"/>
  <c r="AS135" i="4"/>
  <c r="AW135" i="4"/>
  <c r="AT135" i="4"/>
  <c r="AX135" i="4"/>
  <c r="AW162" i="4"/>
  <c r="AW161" i="4"/>
  <c r="AW160" i="4"/>
  <c r="BI157" i="4"/>
  <c r="BI156" i="4"/>
  <c r="BI155" i="4"/>
  <c r="BI154" i="4"/>
  <c r="BI153" i="4"/>
  <c r="BI152" i="4"/>
  <c r="BI151" i="4"/>
  <c r="BI150" i="4"/>
  <c r="BI149" i="4"/>
  <c r="BI148" i="4"/>
  <c r="BI147" i="4"/>
  <c r="BI146" i="4"/>
  <c r="BI145" i="4"/>
  <c r="BK144" i="4"/>
  <c r="BF144" i="4"/>
  <c r="AZ144" i="4"/>
  <c r="AU144" i="4"/>
  <c r="BK143" i="4"/>
  <c r="BF143" i="4"/>
  <c r="AZ143" i="4"/>
  <c r="AU143" i="4"/>
  <c r="BK142" i="4"/>
  <c r="BF142" i="4"/>
  <c r="AZ142" i="4"/>
  <c r="AU142" i="4"/>
  <c r="BK141" i="4"/>
  <c r="BF141" i="4"/>
  <c r="AZ141" i="4"/>
  <c r="AU141" i="4"/>
  <c r="BK140" i="4"/>
  <c r="BF140" i="4"/>
  <c r="AZ140" i="4"/>
  <c r="AU140" i="4"/>
  <c r="BK139" i="4"/>
  <c r="BF139" i="4"/>
  <c r="AZ139" i="4"/>
  <c r="AU139" i="4"/>
  <c r="AV138" i="4"/>
  <c r="BP138" i="4" s="1"/>
  <c r="AU137" i="4"/>
  <c r="AY136" i="4"/>
  <c r="AV134" i="4"/>
  <c r="BP134" i="4" s="1"/>
  <c r="AZ134" i="4"/>
  <c r="AS134" i="4"/>
  <c r="AW134" i="4"/>
  <c r="AT134" i="4"/>
  <c r="AX134" i="4"/>
  <c r="AX132" i="4"/>
  <c r="AT132" i="4"/>
  <c r="BN132" i="4" s="1"/>
  <c r="AX131" i="4"/>
  <c r="AT131" i="4"/>
  <c r="AX130" i="4"/>
  <c r="AT130" i="4"/>
  <c r="AX129" i="4"/>
  <c r="AT129" i="4"/>
  <c r="AX128" i="4"/>
  <c r="AT128" i="4"/>
  <c r="BN128" i="4" s="1"/>
  <c r="AX127" i="4"/>
  <c r="AT127" i="4"/>
  <c r="AX126" i="4"/>
  <c r="AT126" i="4"/>
  <c r="AX125" i="4"/>
  <c r="AT125" i="4"/>
  <c r="AX124" i="4"/>
  <c r="AT124" i="4"/>
  <c r="BN124" i="4" s="1"/>
  <c r="AX123" i="4"/>
  <c r="AT123" i="4"/>
  <c r="AX122" i="4"/>
  <c r="AT122" i="4"/>
  <c r="AX121" i="4"/>
  <c r="AT121" i="4"/>
  <c r="AX120" i="4"/>
  <c r="AT120" i="4"/>
  <c r="AX119" i="4"/>
  <c r="AT119" i="4"/>
  <c r="AX118" i="4"/>
  <c r="AT118" i="4"/>
  <c r="AX117" i="4"/>
  <c r="AT117" i="4"/>
  <c r="AX116" i="4"/>
  <c r="AT116" i="4"/>
  <c r="AX115" i="4"/>
  <c r="AT115" i="4"/>
  <c r="AX114" i="4"/>
  <c r="AT114" i="4"/>
  <c r="AX113" i="4"/>
  <c r="AT113" i="4"/>
  <c r="AX112" i="4"/>
  <c r="AT112" i="4"/>
  <c r="AX111" i="4"/>
  <c r="AS111" i="4"/>
  <c r="BM109" i="4"/>
  <c r="AT109" i="4"/>
  <c r="AX109" i="4"/>
  <c r="AZ108" i="4"/>
  <c r="AU108" i="4"/>
  <c r="AY107" i="4"/>
  <c r="AS107" i="4"/>
  <c r="BI138" i="4"/>
  <c r="BI137" i="4"/>
  <c r="BI136" i="4"/>
  <c r="BI135" i="4"/>
  <c r="BI134" i="4"/>
  <c r="BI133" i="4"/>
  <c r="BI132" i="4"/>
  <c r="AW132" i="4"/>
  <c r="AS132" i="4"/>
  <c r="BI131" i="4"/>
  <c r="AW131" i="4"/>
  <c r="BQ131" i="4" s="1"/>
  <c r="AS131" i="4"/>
  <c r="BI130" i="4"/>
  <c r="AW130" i="4"/>
  <c r="AS130" i="4"/>
  <c r="BI129" i="4"/>
  <c r="AW129" i="4"/>
  <c r="AS129" i="4"/>
  <c r="BI128" i="4"/>
  <c r="AW128" i="4"/>
  <c r="AS128" i="4"/>
  <c r="BI127" i="4"/>
  <c r="AW127" i="4"/>
  <c r="BQ127" i="4" s="1"/>
  <c r="AS127" i="4"/>
  <c r="BI126" i="4"/>
  <c r="AW126" i="4"/>
  <c r="AS126" i="4"/>
  <c r="BI125" i="4"/>
  <c r="AW125" i="4"/>
  <c r="AS125" i="4"/>
  <c r="BI124" i="4"/>
  <c r="AW124" i="4"/>
  <c r="AS124" i="4"/>
  <c r="BI123" i="4"/>
  <c r="AW123" i="4"/>
  <c r="AS123" i="4"/>
  <c r="BI122" i="4"/>
  <c r="AW122" i="4"/>
  <c r="AS122" i="4"/>
  <c r="BI121" i="4"/>
  <c r="AW121" i="4"/>
  <c r="AS121" i="4"/>
  <c r="BI120" i="4"/>
  <c r="AW120" i="4"/>
  <c r="AS120" i="4"/>
  <c r="BI119" i="4"/>
  <c r="AW119" i="4"/>
  <c r="AS119" i="4"/>
  <c r="BI118" i="4"/>
  <c r="AW118" i="4"/>
  <c r="AS118" i="4"/>
  <c r="BI117" i="4"/>
  <c r="AW117" i="4"/>
  <c r="AS117" i="4"/>
  <c r="BI116" i="4"/>
  <c r="AW116" i="4"/>
  <c r="BQ116" i="4" s="1"/>
  <c r="BI115" i="4"/>
  <c r="AW115" i="4"/>
  <c r="BQ115" i="4" s="1"/>
  <c r="BI114" i="4"/>
  <c r="AW114" i="4"/>
  <c r="BQ114" i="4" s="1"/>
  <c r="BI113" i="4"/>
  <c r="AW113" i="4"/>
  <c r="BQ113" i="4" s="1"/>
  <c r="BI112" i="4"/>
  <c r="AW112" i="4"/>
  <c r="BQ112" i="4" s="1"/>
  <c r="BI111" i="4"/>
  <c r="AW111" i="4"/>
  <c r="AT110" i="4"/>
  <c r="AX110" i="4"/>
  <c r="AZ109" i="4"/>
  <c r="AU109" i="4"/>
  <c r="AY108" i="4"/>
  <c r="AZ132" i="4"/>
  <c r="AZ131" i="4"/>
  <c r="AZ130" i="4"/>
  <c r="AZ129" i="4"/>
  <c r="AZ128" i="4"/>
  <c r="AZ127" i="4"/>
  <c r="AZ126" i="4"/>
  <c r="AZ125" i="4"/>
  <c r="AZ124" i="4"/>
  <c r="AZ123" i="4"/>
  <c r="AZ122" i="4"/>
  <c r="AZ121" i="4"/>
  <c r="AZ120" i="4"/>
  <c r="AZ119" i="4"/>
  <c r="AZ118" i="4"/>
  <c r="AT107" i="4"/>
  <c r="AX107" i="4"/>
  <c r="AY111" i="4"/>
  <c r="AU111" i="4"/>
  <c r="AT108" i="4"/>
  <c r="AX108" i="4"/>
  <c r="AZ107" i="4"/>
  <c r="BT107" i="4" s="1"/>
  <c r="AU107" i="4"/>
  <c r="BG78" i="4"/>
  <c r="BK78" i="4"/>
  <c r="BD78" i="4"/>
  <c r="BH78" i="4"/>
  <c r="BQ78" i="4" s="1"/>
  <c r="BI77" i="4"/>
  <c r="BF76" i="4"/>
  <c r="BO76" i="4" s="1"/>
  <c r="BG74" i="4"/>
  <c r="BK74" i="4"/>
  <c r="BD74" i="4"/>
  <c r="BH74" i="4"/>
  <c r="AX106" i="4"/>
  <c r="AX105" i="4"/>
  <c r="AX104" i="4"/>
  <c r="AX103" i="4"/>
  <c r="AX102" i="4"/>
  <c r="AX101" i="4"/>
  <c r="AX100" i="4"/>
  <c r="AX99" i="4"/>
  <c r="AX98" i="4"/>
  <c r="AX97" i="4"/>
  <c r="AX96" i="4"/>
  <c r="AX95" i="4"/>
  <c r="AX94" i="4"/>
  <c r="AX93" i="4"/>
  <c r="AX92" i="4"/>
  <c r="AX91" i="4"/>
  <c r="AX90" i="4"/>
  <c r="AX89" i="4"/>
  <c r="AX88" i="4"/>
  <c r="AX87" i="4"/>
  <c r="AX86" i="4"/>
  <c r="AX85" i="4"/>
  <c r="BR85" i="4" s="1"/>
  <c r="AX84" i="4"/>
  <c r="AX83" i="4"/>
  <c r="AX82" i="4"/>
  <c r="BD81" i="4"/>
  <c r="BH81" i="4"/>
  <c r="AV81" i="4"/>
  <c r="AZ81" i="4"/>
  <c r="BD80" i="4"/>
  <c r="BH80" i="4"/>
  <c r="AV80" i="4"/>
  <c r="AZ80" i="4"/>
  <c r="BD79" i="4"/>
  <c r="BH79" i="4"/>
  <c r="BI78" i="4"/>
  <c r="BG75" i="4"/>
  <c r="BK75" i="4"/>
  <c r="BD75" i="4"/>
  <c r="BH75" i="4"/>
  <c r="BI74" i="4"/>
  <c r="BG76" i="4"/>
  <c r="BK76" i="4"/>
  <c r="BD76" i="4"/>
  <c r="BH76" i="4"/>
  <c r="BG77" i="4"/>
  <c r="BK77" i="4"/>
  <c r="BD77" i="4"/>
  <c r="BH77" i="4"/>
  <c r="BI76" i="4"/>
  <c r="AZ79" i="4"/>
  <c r="AZ78" i="4"/>
  <c r="AZ77" i="4"/>
  <c r="AZ76" i="4"/>
  <c r="AZ75" i="4"/>
  <c r="AZ74" i="4"/>
  <c r="BH73" i="4"/>
  <c r="BD73" i="4"/>
  <c r="AZ73" i="4"/>
  <c r="BH72" i="4"/>
  <c r="BD72" i="4"/>
  <c r="BD71" i="4"/>
  <c r="BH71" i="4"/>
  <c r="AW71" i="4"/>
  <c r="BK73" i="4"/>
  <c r="BK72" i="4"/>
  <c r="BT72" i="4" s="1"/>
  <c r="AU71" i="4"/>
  <c r="AY71" i="4"/>
  <c r="AV71" i="4"/>
  <c r="AZ71" i="4"/>
  <c r="AT71" i="4"/>
  <c r="AY65" i="4"/>
  <c r="AT65" i="4"/>
  <c r="BJ64" i="4"/>
  <c r="BE64" i="4"/>
  <c r="AY64" i="4"/>
  <c r="AT64" i="4"/>
  <c r="BJ63" i="4"/>
  <c r="BE63" i="4"/>
  <c r="AY63" i="4"/>
  <c r="AT63" i="4"/>
  <c r="BJ62" i="4"/>
  <c r="BE62" i="4"/>
  <c r="AY62" i="4"/>
  <c r="AT62" i="4"/>
  <c r="BJ61" i="4"/>
  <c r="BE61" i="4"/>
  <c r="AY61" i="4"/>
  <c r="AT61" i="4"/>
  <c r="BJ60" i="4"/>
  <c r="BE60" i="4"/>
  <c r="AT60" i="4"/>
  <c r="AX60" i="4"/>
  <c r="BR60" i="4" s="1"/>
  <c r="AV60" i="4"/>
  <c r="AZ60" i="4"/>
  <c r="AX70" i="4"/>
  <c r="AT70" i="4"/>
  <c r="AX69" i="4"/>
  <c r="BR69" i="4" s="1"/>
  <c r="AT69" i="4"/>
  <c r="AX68" i="4"/>
  <c r="AT68" i="4"/>
  <c r="AX67" i="4"/>
  <c r="AT67" i="4"/>
  <c r="AX66" i="4"/>
  <c r="AT66" i="4"/>
  <c r="AX65" i="4"/>
  <c r="AS65" i="4"/>
  <c r="AX64" i="4"/>
  <c r="AX63" i="4"/>
  <c r="BR63" i="4" s="1"/>
  <c r="AX62" i="4"/>
  <c r="BR62" i="4" s="1"/>
  <c r="AX61" i="4"/>
  <c r="BD64" i="4"/>
  <c r="BM64" i="4" s="1"/>
  <c r="BH64" i="4"/>
  <c r="AV64" i="4"/>
  <c r="AZ64" i="4"/>
  <c r="BD63" i="4"/>
  <c r="BH63" i="4"/>
  <c r="AV63" i="4"/>
  <c r="AZ63" i="4"/>
  <c r="BD62" i="4"/>
  <c r="BM62" i="4" s="1"/>
  <c r="BH62" i="4"/>
  <c r="AV62" i="4"/>
  <c r="AZ62" i="4"/>
  <c r="BD61" i="4"/>
  <c r="BH61" i="4"/>
  <c r="AV61" i="4"/>
  <c r="AZ61" i="4"/>
  <c r="BD60" i="4"/>
  <c r="BH60" i="4"/>
  <c r="AV56" i="4"/>
  <c r="AZ56" i="4"/>
  <c r="BT56" i="4" s="1"/>
  <c r="AS56" i="4"/>
  <c r="AW56" i="4"/>
  <c r="AT56" i="4"/>
  <c r="AU56" i="4"/>
  <c r="AX56" i="4"/>
  <c r="BG50" i="4"/>
  <c r="BK50" i="4"/>
  <c r="BD50" i="4"/>
  <c r="BH50" i="4"/>
  <c r="BE50" i="4"/>
  <c r="BI50" i="4"/>
  <c r="BF50" i="4"/>
  <c r="BJ50" i="4"/>
  <c r="BS50" i="4" s="1"/>
  <c r="BH70" i="4"/>
  <c r="AZ70" i="4"/>
  <c r="BH69" i="4"/>
  <c r="AZ69" i="4"/>
  <c r="BH68" i="4"/>
  <c r="AZ68" i="4"/>
  <c r="AZ67" i="4"/>
  <c r="AZ66" i="4"/>
  <c r="AZ65" i="4"/>
  <c r="AU65" i="4"/>
  <c r="BK64" i="4"/>
  <c r="BF64" i="4"/>
  <c r="AU64" i="4"/>
  <c r="BK63" i="4"/>
  <c r="BF63" i="4"/>
  <c r="AU63" i="4"/>
  <c r="BK62" i="4"/>
  <c r="BF62" i="4"/>
  <c r="AU62" i="4"/>
  <c r="BK61" i="4"/>
  <c r="BF61" i="4"/>
  <c r="AU61" i="4"/>
  <c r="BK60" i="4"/>
  <c r="BF60" i="4"/>
  <c r="AT59" i="4"/>
  <c r="AX59" i="4"/>
  <c r="AV59" i="4"/>
  <c r="AZ59" i="4"/>
  <c r="AV57" i="4"/>
  <c r="AZ57" i="4"/>
  <c r="AS57" i="4"/>
  <c r="AW57" i="4"/>
  <c r="AT57" i="4"/>
  <c r="AU57" i="4"/>
  <c r="AX57" i="4"/>
  <c r="BG54" i="4"/>
  <c r="BP54" i="4" s="1"/>
  <c r="BK54" i="4"/>
  <c r="BD54" i="4"/>
  <c r="BH54" i="4"/>
  <c r="BE54" i="4"/>
  <c r="BI54" i="4"/>
  <c r="BF54" i="4"/>
  <c r="BJ54" i="4"/>
  <c r="BG48" i="4"/>
  <c r="BK48" i="4"/>
  <c r="BT48" i="4" s="1"/>
  <c r="BD48" i="4"/>
  <c r="BH48" i="4"/>
  <c r="BE48" i="4"/>
  <c r="BI48" i="4"/>
  <c r="BF48" i="4"/>
  <c r="BJ48" i="4"/>
  <c r="BH59" i="4"/>
  <c r="BH58" i="4"/>
  <c r="AZ58" i="4"/>
  <c r="AV58" i="4"/>
  <c r="BH57" i="4"/>
  <c r="BG55" i="4"/>
  <c r="BD55" i="4"/>
  <c r="BH55" i="4"/>
  <c r="BE55" i="4"/>
  <c r="BI55" i="4"/>
  <c r="BG51" i="4"/>
  <c r="BK51" i="4"/>
  <c r="BD51" i="4"/>
  <c r="BH51" i="4"/>
  <c r="BE51" i="4"/>
  <c r="BI51" i="4"/>
  <c r="BR51" i="4" s="1"/>
  <c r="BG52" i="4"/>
  <c r="BK52" i="4"/>
  <c r="BD52" i="4"/>
  <c r="BH52" i="4"/>
  <c r="BE52" i="4"/>
  <c r="BI52" i="4"/>
  <c r="BG46" i="4"/>
  <c r="BK46" i="4"/>
  <c r="BD46" i="4"/>
  <c r="BH46" i="4"/>
  <c r="BE46" i="4"/>
  <c r="BN46" i="4" s="1"/>
  <c r="BI46" i="4"/>
  <c r="AX58" i="4"/>
  <c r="BJ57" i="4"/>
  <c r="BS57" i="4" s="1"/>
  <c r="BF57" i="4"/>
  <c r="BD56" i="4"/>
  <c r="BH56" i="4"/>
  <c r="BE56" i="4"/>
  <c r="BI56" i="4"/>
  <c r="BG53" i="4"/>
  <c r="BK53" i="4"/>
  <c r="BD53" i="4"/>
  <c r="BH53" i="4"/>
  <c r="BE53" i="4"/>
  <c r="BI53" i="4"/>
  <c r="BG49" i="4"/>
  <c r="BP49" i="4" s="1"/>
  <c r="BK49" i="4"/>
  <c r="BD49" i="4"/>
  <c r="BH49" i="4"/>
  <c r="BE49" i="4"/>
  <c r="BI49" i="4"/>
  <c r="BG47" i="4"/>
  <c r="BK47" i="4"/>
  <c r="BD47" i="4"/>
  <c r="BH47" i="4"/>
  <c r="BE47" i="4"/>
  <c r="BI47" i="4"/>
  <c r="AW55" i="4"/>
  <c r="AS55" i="4"/>
  <c r="AW54" i="4"/>
  <c r="AS54" i="4"/>
  <c r="AW53" i="4"/>
  <c r="AS53" i="4"/>
  <c r="AW52" i="4"/>
  <c r="BQ52" i="4" s="1"/>
  <c r="AS52" i="4"/>
  <c r="AW51" i="4"/>
  <c r="AS51" i="4"/>
  <c r="AW50" i="4"/>
  <c r="AS50" i="4"/>
  <c r="AS49" i="4"/>
  <c r="AZ55" i="4"/>
  <c r="AZ54" i="4"/>
  <c r="AZ53" i="4"/>
  <c r="BT53" i="4" s="1"/>
  <c r="AZ52" i="4"/>
  <c r="AZ51" i="4"/>
  <c r="AZ50" i="4"/>
  <c r="AV52" i="1"/>
  <c r="AX52" i="1"/>
  <c r="AZ52" i="1"/>
  <c r="AU52" i="1"/>
  <c r="BK83" i="1"/>
  <c r="BJ54" i="1"/>
  <c r="AZ53" i="1"/>
  <c r="AY52" i="1"/>
  <c r="AT52" i="1"/>
  <c r="BF83" i="1"/>
  <c r="BJ61" i="1"/>
  <c r="AU128" i="1"/>
  <c r="AX212" i="1"/>
  <c r="BG194" i="1"/>
  <c r="BJ55" i="1"/>
  <c r="BJ161" i="1"/>
  <c r="AV97" i="1"/>
  <c r="BJ75" i="1"/>
  <c r="BO73" i="1"/>
  <c r="BK64" i="1"/>
  <c r="BH61" i="1"/>
  <c r="AY57" i="1"/>
  <c r="AZ208" i="1"/>
  <c r="BK202" i="1"/>
  <c r="BT202" i="1" s="1"/>
  <c r="BK166" i="1"/>
  <c r="BT166" i="1" s="1"/>
  <c r="BI161" i="1"/>
  <c r="BI158" i="1"/>
  <c r="BE75" i="1"/>
  <c r="BF61" i="1"/>
  <c r="AX60" i="1"/>
  <c r="AX53" i="1"/>
  <c r="BJ202" i="1"/>
  <c r="BE161" i="1"/>
  <c r="BJ86" i="1"/>
  <c r="BT73" i="1"/>
  <c r="BP73" i="1"/>
  <c r="AZ224" i="1"/>
  <c r="AZ206" i="1"/>
  <c r="BK194" i="1"/>
  <c r="BK186" i="1"/>
  <c r="BT186" i="1" s="1"/>
  <c r="AZ185" i="1"/>
  <c r="BK170" i="1"/>
  <c r="BK167" i="1"/>
  <c r="BT167" i="1" s="1"/>
  <c r="BH161" i="1"/>
  <c r="BI128" i="1"/>
  <c r="BK118" i="1"/>
  <c r="AW89" i="1"/>
  <c r="BE84" i="1"/>
  <c r="BN84" i="1" s="1"/>
  <c r="BI83" i="1"/>
  <c r="BI75" i="1"/>
  <c r="AY212" i="1"/>
  <c r="AX206" i="1"/>
  <c r="BJ194" i="1"/>
  <c r="BK193" i="1"/>
  <c r="BI173" i="1"/>
  <c r="BK168" i="1"/>
  <c r="BF161" i="1"/>
  <c r="BO161" i="1" s="1"/>
  <c r="BG160" i="1"/>
  <c r="BP160" i="1" s="1"/>
  <c r="BK157" i="1"/>
  <c r="AU156" i="1"/>
  <c r="BI152" i="1"/>
  <c r="BG128" i="1"/>
  <c r="BF125" i="1"/>
  <c r="AX94" i="1"/>
  <c r="BG75" i="1"/>
  <c r="BH59" i="1"/>
  <c r="AW66" i="1"/>
  <c r="BJ228" i="1"/>
  <c r="AU212" i="1"/>
  <c r="BO212" i="1" s="1"/>
  <c r="AZ211" i="1"/>
  <c r="AZ210" i="1"/>
  <c r="AX209" i="1"/>
  <c r="AX208" i="1"/>
  <c r="AV206" i="1"/>
  <c r="AZ198" i="1"/>
  <c r="BF194" i="1"/>
  <c r="BG170" i="1"/>
  <c r="BK169" i="1"/>
  <c r="BG167" i="1"/>
  <c r="AU154" i="1"/>
  <c r="BK134" i="1"/>
  <c r="BG118" i="1"/>
  <c r="BG100" i="1"/>
  <c r="BJ64" i="1"/>
  <c r="AX57" i="1"/>
  <c r="AZ212" i="1"/>
  <c r="AT212" i="1"/>
  <c r="AX211" i="1"/>
  <c r="AV210" i="1"/>
  <c r="AV208" i="1"/>
  <c r="BG204" i="1"/>
  <c r="BK200" i="1"/>
  <c r="AZ196" i="1"/>
  <c r="BJ184" i="1"/>
  <c r="BI176" i="1"/>
  <c r="BD170" i="1"/>
  <c r="BF169" i="1"/>
  <c r="BO169" i="1" s="1"/>
  <c r="BE167" i="1"/>
  <c r="BF164" i="1"/>
  <c r="BO164" i="1" s="1"/>
  <c r="BM128" i="1"/>
  <c r="BK125" i="1"/>
  <c r="AY66" i="1"/>
  <c r="BF64" i="1"/>
  <c r="AU57" i="1"/>
  <c r="AY56" i="1"/>
  <c r="AX219" i="1"/>
  <c r="BK198" i="1"/>
  <c r="BJ190" i="1"/>
  <c r="BJ182" i="1"/>
  <c r="AZ179" i="1"/>
  <c r="BT179" i="1" s="1"/>
  <c r="BK136" i="1"/>
  <c r="AU132" i="1"/>
  <c r="BJ128" i="1"/>
  <c r="AY128" i="1"/>
  <c r="BI125" i="1"/>
  <c r="BI124" i="1"/>
  <c r="BI112" i="1"/>
  <c r="AY91" i="1"/>
  <c r="BK75" i="1"/>
  <c r="BF75" i="1"/>
  <c r="BO75" i="1" s="1"/>
  <c r="BT74" i="1"/>
  <c r="BP74" i="1"/>
  <c r="AX66" i="1"/>
  <c r="BE64" i="1"/>
  <c r="AT57" i="1"/>
  <c r="BK82" i="1"/>
  <c r="AY221" i="1"/>
  <c r="AX218" i="1"/>
  <c r="BJ186" i="1"/>
  <c r="BG176" i="1"/>
  <c r="BP176" i="1" s="1"/>
  <c r="BM121" i="1"/>
  <c r="AY77" i="1"/>
  <c r="AY70" i="1"/>
  <c r="BJ69" i="1"/>
  <c r="BG59" i="1"/>
  <c r="AY53" i="1"/>
  <c r="AX221" i="1"/>
  <c r="AV219" i="1"/>
  <c r="AV218" i="1"/>
  <c r="BH168" i="1"/>
  <c r="AU221" i="1"/>
  <c r="BO221" i="1" s="1"/>
  <c r="AX220" i="1"/>
  <c r="AZ219" i="1"/>
  <c r="AU219" i="1"/>
  <c r="BO219" i="1" s="1"/>
  <c r="AZ218" i="1"/>
  <c r="AU218" i="1"/>
  <c r="AZ215" i="1"/>
  <c r="AU208" i="1"/>
  <c r="BO208" i="1" s="1"/>
  <c r="BK204" i="1"/>
  <c r="AZ204" i="1"/>
  <c r="BG202" i="1"/>
  <c r="BI198" i="1"/>
  <c r="BK197" i="1"/>
  <c r="BK196" i="1"/>
  <c r="BK188" i="1"/>
  <c r="BG186" i="1"/>
  <c r="BK185" i="1"/>
  <c r="BK176" i="1"/>
  <c r="BF176" i="1"/>
  <c r="BK175" i="1"/>
  <c r="BK171" i="1"/>
  <c r="BT171" i="1" s="1"/>
  <c r="BG168" i="1"/>
  <c r="BP168" i="1" s="1"/>
  <c r="BK164" i="1"/>
  <c r="BK162" i="1"/>
  <c r="BT162" i="1" s="1"/>
  <c r="BI150" i="1"/>
  <c r="BJ132" i="1"/>
  <c r="BK129" i="1"/>
  <c r="BE128" i="1"/>
  <c r="AX119" i="1"/>
  <c r="BJ116" i="1"/>
  <c r="BK84" i="1"/>
  <c r="AU70" i="1"/>
  <c r="BI69" i="1"/>
  <c r="AS66" i="1"/>
  <c r="AZ60" i="1"/>
  <c r="BK59" i="1"/>
  <c r="BF59" i="1"/>
  <c r="BG58" i="1"/>
  <c r="AZ221" i="1"/>
  <c r="AT221" i="1"/>
  <c r="AV220" i="1"/>
  <c r="AY219" i="1"/>
  <c r="AT219" i="1"/>
  <c r="AY218" i="1"/>
  <c r="BS218" i="1" s="1"/>
  <c r="AT218" i="1"/>
  <c r="BJ204" i="1"/>
  <c r="AW204" i="1"/>
  <c r="BJ196" i="1"/>
  <c r="AZ194" i="1"/>
  <c r="AY193" i="1"/>
  <c r="BG188" i="1"/>
  <c r="BF186" i="1"/>
  <c r="BI185" i="1"/>
  <c r="BK184" i="1"/>
  <c r="BK183" i="1"/>
  <c r="BG177" i="1"/>
  <c r="BJ176" i="1"/>
  <c r="BE176" i="1"/>
  <c r="BH175" i="1"/>
  <c r="BJ171" i="1"/>
  <c r="BH170" i="1"/>
  <c r="BE168" i="1"/>
  <c r="BH167" i="1"/>
  <c r="BI165" i="1"/>
  <c r="BG164" i="1"/>
  <c r="BG162" i="1"/>
  <c r="AW154" i="1"/>
  <c r="BG129" i="1"/>
  <c r="BI121" i="1"/>
  <c r="AX120" i="1"/>
  <c r="BH100" i="1"/>
  <c r="AY94" i="1"/>
  <c r="AZ91" i="1"/>
  <c r="BJ84" i="1"/>
  <c r="AS72" i="1"/>
  <c r="AS70" i="1"/>
  <c r="AY60" i="1"/>
  <c r="BJ59" i="1"/>
  <c r="BF58" i="1"/>
  <c r="AT97" i="1"/>
  <c r="AZ97" i="1"/>
  <c r="AX224" i="1"/>
  <c r="BJ223" i="1"/>
  <c r="AX215" i="1"/>
  <c r="AU210" i="1"/>
  <c r="AV209" i="1"/>
  <c r="AY208" i="1"/>
  <c r="AT208" i="1"/>
  <c r="AU206" i="1"/>
  <c r="BF204" i="1"/>
  <c r="AV204" i="1"/>
  <c r="BG198" i="1"/>
  <c r="AW198" i="1"/>
  <c r="BG196" i="1"/>
  <c r="AW196" i="1"/>
  <c r="BI194" i="1"/>
  <c r="BE194" i="1"/>
  <c r="AW194" i="1"/>
  <c r="BJ193" i="1"/>
  <c r="BI190" i="1"/>
  <c r="BK189" i="1"/>
  <c r="BJ188" i="1"/>
  <c r="BF188" i="1"/>
  <c r="BG185" i="1"/>
  <c r="AY185" i="1"/>
  <c r="BG184" i="1"/>
  <c r="BF183" i="1"/>
  <c r="BI182" i="1"/>
  <c r="BK181" i="1"/>
  <c r="AY179" i="1"/>
  <c r="BG175" i="1"/>
  <c r="BI174" i="1"/>
  <c r="BG173" i="1"/>
  <c r="AZ173" i="1"/>
  <c r="BG171" i="1"/>
  <c r="BI168" i="1"/>
  <c r="BD168" i="1"/>
  <c r="BI167" i="1"/>
  <c r="BD167" i="1"/>
  <c r="BH165" i="1"/>
  <c r="AV165" i="1"/>
  <c r="BJ162" i="1"/>
  <c r="BF162" i="1"/>
  <c r="AY162" i="1"/>
  <c r="BG158" i="1"/>
  <c r="AY158" i="1"/>
  <c r="BJ157" i="1"/>
  <c r="AY154" i="1"/>
  <c r="AT154" i="1"/>
  <c r="AX153" i="1"/>
  <c r="BG152" i="1"/>
  <c r="BG134" i="1"/>
  <c r="BI132" i="1"/>
  <c r="BK130" i="1"/>
  <c r="AW130" i="1"/>
  <c r="BF129" i="1"/>
  <c r="BG121" i="1"/>
  <c r="AY121" i="1"/>
  <c r="BK120" i="1"/>
  <c r="AW119" i="1"/>
  <c r="AX117" i="1"/>
  <c r="BI116" i="1"/>
  <c r="AY116" i="1"/>
  <c r="AV94" i="1"/>
  <c r="AY93" i="1"/>
  <c r="AU91" i="1"/>
  <c r="BO91" i="1" s="1"/>
  <c r="AW87" i="1"/>
  <c r="BI82" i="1"/>
  <c r="BF69" i="1"/>
  <c r="BK61" i="1"/>
  <c r="BD61" i="1"/>
  <c r="AT60" i="1"/>
  <c r="AU53" i="1"/>
  <c r="AV224" i="1"/>
  <c r="AV215" i="1"/>
  <c r="BJ212" i="1"/>
  <c r="AY201" i="1"/>
  <c r="BF198" i="1"/>
  <c r="BF196" i="1"/>
  <c r="AV196" i="1"/>
  <c r="BH194" i="1"/>
  <c r="AV194" i="1"/>
  <c r="BG193" i="1"/>
  <c r="BE190" i="1"/>
  <c r="BI188" i="1"/>
  <c r="BE188" i="1"/>
  <c r="BF185" i="1"/>
  <c r="BE182" i="1"/>
  <c r="BF181" i="1"/>
  <c r="BO181" i="1" s="1"/>
  <c r="AV179" i="1"/>
  <c r="AY178" i="1"/>
  <c r="BD175" i="1"/>
  <c r="BH174" i="1"/>
  <c r="BK173" i="1"/>
  <c r="BF173" i="1"/>
  <c r="BO173" i="1" s="1"/>
  <c r="AY173" i="1"/>
  <c r="BF171" i="1"/>
  <c r="AZ169" i="1"/>
  <c r="BE165" i="1"/>
  <c r="AZ163" i="1"/>
  <c r="BT163" i="1" s="1"/>
  <c r="BI162" i="1"/>
  <c r="BE162" i="1"/>
  <c r="AU162" i="1"/>
  <c r="AY161" i="1"/>
  <c r="BK158" i="1"/>
  <c r="BT158" i="1" s="1"/>
  <c r="BF158" i="1"/>
  <c r="AU158" i="1"/>
  <c r="BG157" i="1"/>
  <c r="AX154" i="1"/>
  <c r="AW153" i="1"/>
  <c r="AY136" i="1"/>
  <c r="BF134" i="1"/>
  <c r="BE132" i="1"/>
  <c r="BG130" i="1"/>
  <c r="AW124" i="1"/>
  <c r="BI122" i="1"/>
  <c r="BK121" i="1"/>
  <c r="BF121" i="1"/>
  <c r="AW121" i="1"/>
  <c r="BI120" i="1"/>
  <c r="AS119" i="1"/>
  <c r="AU117" i="1"/>
  <c r="BG116" i="1"/>
  <c r="AU116" i="1"/>
  <c r="BJ100" i="1"/>
  <c r="AY100" i="1"/>
  <c r="AT94" i="1"/>
  <c r="AY84" i="1"/>
  <c r="AW83" i="1"/>
  <c r="BG82" i="1"/>
  <c r="BE72" i="1"/>
  <c r="BN72" i="1" s="1"/>
  <c r="BK69" i="1"/>
  <c r="BE69" i="1"/>
  <c r="AT53" i="1"/>
  <c r="AU224" i="1"/>
  <c r="BO224" i="1" s="1"/>
  <c r="AU215" i="1"/>
  <c r="BO215" i="1" s="1"/>
  <c r="AV200" i="1"/>
  <c r="BP200" i="1" s="1"/>
  <c r="AW192" i="1"/>
  <c r="BH188" i="1"/>
  <c r="BD174" i="1"/>
  <c r="BJ173" i="1"/>
  <c r="BE173" i="1"/>
  <c r="BK165" i="1"/>
  <c r="BD165" i="1"/>
  <c r="BH162" i="1"/>
  <c r="BJ158" i="1"/>
  <c r="BE158" i="1"/>
  <c r="AW136" i="1"/>
  <c r="BF130" i="1"/>
  <c r="AU129" i="1"/>
  <c r="BJ121" i="1"/>
  <c r="BE121" i="1"/>
  <c r="AU121" i="1"/>
  <c r="BG120" i="1"/>
  <c r="BE116" i="1"/>
  <c r="AU84" i="1"/>
  <c r="BO84" i="1" s="1"/>
  <c r="BQ73" i="1"/>
  <c r="AS68" i="1"/>
  <c r="AX61" i="1"/>
  <c r="BD203" i="1"/>
  <c r="BF203" i="1"/>
  <c r="BG203" i="1"/>
  <c r="BP203" i="1" s="1"/>
  <c r="BJ203" i="1"/>
  <c r="AZ170" i="1"/>
  <c r="AU170" i="1"/>
  <c r="AY170" i="1"/>
  <c r="BE154" i="1"/>
  <c r="BF154" i="1"/>
  <c r="BG154" i="1"/>
  <c r="BI154" i="1"/>
  <c r="BK154" i="1"/>
  <c r="AT205" i="1"/>
  <c r="AS205" i="1"/>
  <c r="AV205" i="1"/>
  <c r="AX205" i="1"/>
  <c r="AS190" i="1"/>
  <c r="BM190" i="1" s="1"/>
  <c r="AW190" i="1"/>
  <c r="AZ190" i="1"/>
  <c r="BD187" i="1"/>
  <c r="BH187" i="1"/>
  <c r="BE187" i="1"/>
  <c r="BI187" i="1"/>
  <c r="BF187" i="1"/>
  <c r="BJ187" i="1"/>
  <c r="BD163" i="1"/>
  <c r="BF163" i="1"/>
  <c r="BO163" i="1" s="1"/>
  <c r="BG163" i="1"/>
  <c r="BJ163" i="1"/>
  <c r="AS227" i="1"/>
  <c r="AV227" i="1"/>
  <c r="AX227" i="1"/>
  <c r="AS213" i="1"/>
  <c r="AV213" i="1"/>
  <c r="AX213" i="1"/>
  <c r="AS207" i="1"/>
  <c r="AU207" i="1"/>
  <c r="BO207" i="1" s="1"/>
  <c r="AV207" i="1"/>
  <c r="AX207" i="1"/>
  <c r="AS228" i="1"/>
  <c r="AT228" i="1"/>
  <c r="AY228" i="1"/>
  <c r="AU228" i="1"/>
  <c r="BO228" i="1" s="1"/>
  <c r="AZ228" i="1"/>
  <c r="AV228" i="1"/>
  <c r="AS226" i="1"/>
  <c r="AV226" i="1"/>
  <c r="AX226" i="1"/>
  <c r="AS214" i="1"/>
  <c r="AU214" i="1"/>
  <c r="AV214" i="1"/>
  <c r="AX214" i="1"/>
  <c r="BD201" i="1"/>
  <c r="BE201" i="1"/>
  <c r="BJ201" i="1"/>
  <c r="BF201" i="1"/>
  <c r="BK201" i="1"/>
  <c r="BG201" i="1"/>
  <c r="BD197" i="1"/>
  <c r="BH197" i="1"/>
  <c r="BE197" i="1"/>
  <c r="BI197" i="1"/>
  <c r="BF197" i="1"/>
  <c r="BJ197" i="1"/>
  <c r="BD195" i="1"/>
  <c r="BF195" i="1"/>
  <c r="BG195" i="1"/>
  <c r="BJ195" i="1"/>
  <c r="AZ182" i="1"/>
  <c r="AU182" i="1"/>
  <c r="AY182" i="1"/>
  <c r="AU175" i="1"/>
  <c r="AY175" i="1"/>
  <c r="AZ175" i="1"/>
  <c r="BI155" i="1"/>
  <c r="BG155" i="1"/>
  <c r="AS217" i="1"/>
  <c r="AU217" i="1"/>
  <c r="BO217" i="1" s="1"/>
  <c r="AV217" i="1"/>
  <c r="AX217" i="1"/>
  <c r="AZ207" i="1"/>
  <c r="BK203" i="1"/>
  <c r="AW197" i="1"/>
  <c r="AS197" i="1"/>
  <c r="AV197" i="1"/>
  <c r="BP197" i="1" s="1"/>
  <c r="AY197" i="1"/>
  <c r="BG192" i="1"/>
  <c r="BK192" i="1"/>
  <c r="BK187" i="1"/>
  <c r="BD178" i="1"/>
  <c r="BF178" i="1"/>
  <c r="BG178" i="1"/>
  <c r="BJ178" i="1"/>
  <c r="BD172" i="1"/>
  <c r="BF172" i="1"/>
  <c r="BG172" i="1"/>
  <c r="BP172" i="1" s="1"/>
  <c r="BJ172" i="1"/>
  <c r="AU167" i="1"/>
  <c r="BO167" i="1" s="1"/>
  <c r="AV167" i="1"/>
  <c r="AY167" i="1"/>
  <c r="AS155" i="1"/>
  <c r="AW155" i="1"/>
  <c r="AT155" i="1"/>
  <c r="AU155" i="1"/>
  <c r="AY155" i="1"/>
  <c r="BD67" i="1"/>
  <c r="BE67" i="1"/>
  <c r="BJ67" i="1"/>
  <c r="BF67" i="1"/>
  <c r="BK67" i="1"/>
  <c r="BG67" i="1"/>
  <c r="BJ216" i="1"/>
  <c r="AV211" i="1"/>
  <c r="BD135" i="1"/>
  <c r="BF135" i="1"/>
  <c r="BG135" i="1"/>
  <c r="AW126" i="1"/>
  <c r="AY126" i="1"/>
  <c r="BE107" i="1"/>
  <c r="BI107" i="1"/>
  <c r="BJ107" i="1"/>
  <c r="AT92" i="1"/>
  <c r="AV92" i="1"/>
  <c r="AY92" i="1"/>
  <c r="AV63" i="1"/>
  <c r="AS63" i="1"/>
  <c r="AX63" i="1"/>
  <c r="AT63" i="1"/>
  <c r="AY63" i="1"/>
  <c r="AU63" i="1"/>
  <c r="AS151" i="1"/>
  <c r="AW151" i="1"/>
  <c r="BD115" i="1"/>
  <c r="BE115" i="1"/>
  <c r="BJ115" i="1"/>
  <c r="BS115" i="1" s="1"/>
  <c r="BF115" i="1"/>
  <c r="BK115" i="1"/>
  <c r="BG115" i="1"/>
  <c r="BF99" i="1"/>
  <c r="BJ99" i="1"/>
  <c r="BF93" i="1"/>
  <c r="BJ93" i="1"/>
  <c r="BE87" i="1"/>
  <c r="BN87" i="1" s="1"/>
  <c r="BG87" i="1"/>
  <c r="BD71" i="1"/>
  <c r="BE71" i="1"/>
  <c r="BJ71" i="1"/>
  <c r="BF71" i="1"/>
  <c r="BK71" i="1"/>
  <c r="BG71" i="1"/>
  <c r="AT62" i="1"/>
  <c r="AY62" i="1"/>
  <c r="AU62" i="1"/>
  <c r="AZ62" i="1"/>
  <c r="AV62" i="1"/>
  <c r="AX55" i="1"/>
  <c r="AY55" i="1"/>
  <c r="AV221" i="1"/>
  <c r="BJ219" i="1"/>
  <c r="AV212" i="1"/>
  <c r="AU211" i="1"/>
  <c r="BO211" i="1" s="1"/>
  <c r="AX210" i="1"/>
  <c r="BJ208" i="1"/>
  <c r="AU204" i="1"/>
  <c r="BF202" i="1"/>
  <c r="AV201" i="1"/>
  <c r="BJ198" i="1"/>
  <c r="BE198" i="1"/>
  <c r="AU196" i="1"/>
  <c r="BF193" i="1"/>
  <c r="AV192" i="1"/>
  <c r="BG190" i="1"/>
  <c r="BJ185" i="1"/>
  <c r="BE185" i="1"/>
  <c r="BF184" i="1"/>
  <c r="BJ183" i="1"/>
  <c r="BG182" i="1"/>
  <c r="BJ181" i="1"/>
  <c r="AZ181" i="1"/>
  <c r="BH176" i="1"/>
  <c r="BJ175" i="1"/>
  <c r="BF175" i="1"/>
  <c r="BK174" i="1"/>
  <c r="BG174" i="1"/>
  <c r="BH173" i="1"/>
  <c r="AV173" i="1"/>
  <c r="BJ170" i="1"/>
  <c r="BF170" i="1"/>
  <c r="BJ169" i="1"/>
  <c r="BK160" i="1"/>
  <c r="AS156" i="1"/>
  <c r="AW156" i="1"/>
  <c r="AX151" i="1"/>
  <c r="BR151" i="1" s="1"/>
  <c r="BO141" i="1"/>
  <c r="BD131" i="1"/>
  <c r="BM131" i="1" s="1"/>
  <c r="BE131" i="1"/>
  <c r="BJ131" i="1"/>
  <c r="BF131" i="1"/>
  <c r="BK131" i="1"/>
  <c r="BG131" i="1"/>
  <c r="BD127" i="1"/>
  <c r="BM127" i="1" s="1"/>
  <c r="BE127" i="1"/>
  <c r="BJ127" i="1"/>
  <c r="BF127" i="1"/>
  <c r="BK127" i="1"/>
  <c r="BG127" i="1"/>
  <c r="BF119" i="1"/>
  <c r="BK119" i="1"/>
  <c r="AW118" i="1"/>
  <c r="AX118" i="1"/>
  <c r="BD113" i="1"/>
  <c r="BE113" i="1"/>
  <c r="BJ113" i="1"/>
  <c r="BF113" i="1"/>
  <c r="BK113" i="1"/>
  <c r="BG113" i="1"/>
  <c r="AY109" i="1"/>
  <c r="AU109" i="1"/>
  <c r="BF98" i="1"/>
  <c r="BJ98" i="1"/>
  <c r="BE89" i="1"/>
  <c r="BN89" i="1" s="1"/>
  <c r="BG89" i="1"/>
  <c r="AS86" i="1"/>
  <c r="AW86" i="1"/>
  <c r="AV64" i="1"/>
  <c r="BP64" i="1" s="1"/>
  <c r="AS64" i="1"/>
  <c r="AY64" i="1"/>
  <c r="AT64" i="1"/>
  <c r="AW64" i="1"/>
  <c r="AT59" i="1"/>
  <c r="AX59" i="1"/>
  <c r="AY59" i="1"/>
  <c r="AW200" i="1"/>
  <c r="BK190" i="1"/>
  <c r="BF190" i="1"/>
  <c r="BG183" i="1"/>
  <c r="BK182" i="1"/>
  <c r="BF182" i="1"/>
  <c r="BG181" i="1"/>
  <c r="BI175" i="1"/>
  <c r="BJ174" i="1"/>
  <c r="BE174" i="1"/>
  <c r="BI170" i="1"/>
  <c r="BG169" i="1"/>
  <c r="BG165" i="1"/>
  <c r="AY165" i="1"/>
  <c r="BJ164" i="1"/>
  <c r="BK161" i="1"/>
  <c r="BG161" i="1"/>
  <c r="AZ161" i="1"/>
  <c r="BJ160" i="1"/>
  <c r="AY156" i="1"/>
  <c r="AU151" i="1"/>
  <c r="BK150" i="1"/>
  <c r="BG150" i="1"/>
  <c r="BD136" i="1"/>
  <c r="BM136" i="1" s="1"/>
  <c r="BF136" i="1"/>
  <c r="BG136" i="1"/>
  <c r="BK135" i="1"/>
  <c r="BF123" i="1"/>
  <c r="BI123" i="1"/>
  <c r="BK123" i="1"/>
  <c r="BI115" i="1"/>
  <c r="BD110" i="1"/>
  <c r="BF110" i="1"/>
  <c r="BG110" i="1"/>
  <c r="BI110" i="1"/>
  <c r="BE108" i="1"/>
  <c r="BI108" i="1"/>
  <c r="BJ108" i="1"/>
  <c r="BI71" i="1"/>
  <c r="BI67" i="1"/>
  <c r="AX62" i="1"/>
  <c r="BM132" i="1"/>
  <c r="BG124" i="1"/>
  <c r="AY123" i="1"/>
  <c r="BG122" i="1"/>
  <c r="AS117" i="1"/>
  <c r="BM116" i="1"/>
  <c r="AU115" i="1"/>
  <c r="AY99" i="1"/>
  <c r="AY96" i="1"/>
  <c r="AS84" i="1"/>
  <c r="AU77" i="1"/>
  <c r="BG132" i="1"/>
  <c r="AY132" i="1"/>
  <c r="BQ74" i="1"/>
  <c r="BM74" i="1"/>
  <c r="AY72" i="1"/>
  <c r="BS72" i="1" s="1"/>
  <c r="AY68" i="1"/>
  <c r="AV60" i="1"/>
  <c r="BO137" i="1"/>
  <c r="BI134" i="1"/>
  <c r="BK132" i="1"/>
  <c r="BF132" i="1"/>
  <c r="AW132" i="1"/>
  <c r="BI130" i="1"/>
  <c r="BI129" i="1"/>
  <c r="BK128" i="1"/>
  <c r="BF128" i="1"/>
  <c r="AW128" i="1"/>
  <c r="BK124" i="1"/>
  <c r="AY124" i="1"/>
  <c r="BJ122" i="1"/>
  <c r="AU119" i="1"/>
  <c r="BI118" i="1"/>
  <c r="AW117" i="1"/>
  <c r="BK116" i="1"/>
  <c r="BF116" i="1"/>
  <c r="AW116" i="1"/>
  <c r="AZ94" i="1"/>
  <c r="AU94" i="1"/>
  <c r="AW84" i="1"/>
  <c r="BS74" i="1"/>
  <c r="BO74" i="1"/>
  <c r="BS73" i="1"/>
  <c r="AU72" i="1"/>
  <c r="BG69" i="1"/>
  <c r="AU68" i="1"/>
  <c r="AU66" i="1"/>
  <c r="BI64" i="1"/>
  <c r="BR64" i="1" s="1"/>
  <c r="AY61" i="1"/>
  <c r="AS188" i="1"/>
  <c r="BM188" i="1" s="1"/>
  <c r="AY188" i="1"/>
  <c r="AU188" i="1"/>
  <c r="AZ188" i="1"/>
  <c r="AV188" i="1"/>
  <c r="AS223" i="1"/>
  <c r="AT223" i="1"/>
  <c r="AY223" i="1"/>
  <c r="AU223" i="1"/>
  <c r="BO223" i="1" s="1"/>
  <c r="AZ223" i="1"/>
  <c r="AV223" i="1"/>
  <c r="BF220" i="1"/>
  <c r="BJ220" i="1"/>
  <c r="AS202" i="1"/>
  <c r="BM202" i="1" s="1"/>
  <c r="AU202" i="1"/>
  <c r="AV202" i="1"/>
  <c r="AW202" i="1"/>
  <c r="BD199" i="1"/>
  <c r="BH199" i="1"/>
  <c r="BE199" i="1"/>
  <c r="BI199" i="1"/>
  <c r="BF199" i="1"/>
  <c r="BJ199" i="1"/>
  <c r="BD191" i="1"/>
  <c r="BH191" i="1"/>
  <c r="BE191" i="1"/>
  <c r="BI191" i="1"/>
  <c r="BF191" i="1"/>
  <c r="BJ191" i="1"/>
  <c r="AS186" i="1"/>
  <c r="BM186" i="1" s="1"/>
  <c r="AU186" i="1"/>
  <c r="AV186" i="1"/>
  <c r="AW186" i="1"/>
  <c r="AZ174" i="1"/>
  <c r="AU174" i="1"/>
  <c r="BO174" i="1" s="1"/>
  <c r="AY174" i="1"/>
  <c r="AS225" i="1"/>
  <c r="AT225" i="1"/>
  <c r="AY225" i="1"/>
  <c r="AU225" i="1"/>
  <c r="BO225" i="1" s="1"/>
  <c r="AZ225" i="1"/>
  <c r="AV225" i="1"/>
  <c r="BM204" i="1"/>
  <c r="AS222" i="1"/>
  <c r="AT222" i="1"/>
  <c r="AY222" i="1"/>
  <c r="AU222" i="1"/>
  <c r="AZ222" i="1"/>
  <c r="AV222" i="1"/>
  <c r="AS216" i="1"/>
  <c r="AT216" i="1"/>
  <c r="AY216" i="1"/>
  <c r="AU216" i="1"/>
  <c r="BO216" i="1" s="1"/>
  <c r="AZ216" i="1"/>
  <c r="AV216" i="1"/>
  <c r="BM196" i="1"/>
  <c r="AW189" i="1"/>
  <c r="AS189" i="1"/>
  <c r="AV189" i="1"/>
  <c r="BP189" i="1" s="1"/>
  <c r="AY189" i="1"/>
  <c r="AU183" i="1"/>
  <c r="AV183" i="1"/>
  <c r="AY183" i="1"/>
  <c r="BD180" i="1"/>
  <c r="BH180" i="1"/>
  <c r="BE180" i="1"/>
  <c r="BI180" i="1"/>
  <c r="BF180" i="1"/>
  <c r="BO180" i="1" s="1"/>
  <c r="BJ180" i="1"/>
  <c r="BD179" i="1"/>
  <c r="BH179" i="1"/>
  <c r="BE179" i="1"/>
  <c r="BI179" i="1"/>
  <c r="BF179" i="1"/>
  <c r="BO179" i="1" s="1"/>
  <c r="BJ179" i="1"/>
  <c r="AU177" i="1"/>
  <c r="AV177" i="1"/>
  <c r="AY177" i="1"/>
  <c r="AZ177" i="1"/>
  <c r="BT177" i="1" s="1"/>
  <c r="BF227" i="1"/>
  <c r="BJ227" i="1"/>
  <c r="AX222" i="1"/>
  <c r="AX216" i="1"/>
  <c r="BD200" i="1"/>
  <c r="BH200" i="1"/>
  <c r="BE200" i="1"/>
  <c r="BI200" i="1"/>
  <c r="BF200" i="1"/>
  <c r="BJ200" i="1"/>
  <c r="BK199" i="1"/>
  <c r="BD192" i="1"/>
  <c r="BH192" i="1"/>
  <c r="BE192" i="1"/>
  <c r="BI192" i="1"/>
  <c r="BF192" i="1"/>
  <c r="BJ192" i="1"/>
  <c r="BK191" i="1"/>
  <c r="BD189" i="1"/>
  <c r="BH189" i="1"/>
  <c r="BE189" i="1"/>
  <c r="BI189" i="1"/>
  <c r="BF189" i="1"/>
  <c r="BJ189" i="1"/>
  <c r="AW188" i="1"/>
  <c r="AZ183" i="1"/>
  <c r="BT183" i="1" s="1"/>
  <c r="BG180" i="1"/>
  <c r="BG179" i="1"/>
  <c r="BD177" i="1"/>
  <c r="BH177" i="1"/>
  <c r="BE177" i="1"/>
  <c r="BI177" i="1"/>
  <c r="BF177" i="1"/>
  <c r="BJ177" i="1"/>
  <c r="AU171" i="1"/>
  <c r="AV171" i="1"/>
  <c r="AY171" i="1"/>
  <c r="BD166" i="1"/>
  <c r="BH166" i="1"/>
  <c r="BE166" i="1"/>
  <c r="BI166" i="1"/>
  <c r="BF166" i="1"/>
  <c r="BJ166" i="1"/>
  <c r="BD159" i="1"/>
  <c r="BH159" i="1"/>
  <c r="BE159" i="1"/>
  <c r="BI159" i="1"/>
  <c r="AU157" i="1"/>
  <c r="BO157" i="1" s="1"/>
  <c r="AV157" i="1"/>
  <c r="AY157" i="1"/>
  <c r="BS157" i="1" s="1"/>
  <c r="BE156" i="1"/>
  <c r="BN156" i="1" s="1"/>
  <c r="BJ156" i="1"/>
  <c r="BF156" i="1"/>
  <c r="BK156" i="1"/>
  <c r="BK148" i="1"/>
  <c r="BG148" i="1"/>
  <c r="BI148" i="1"/>
  <c r="AS147" i="1"/>
  <c r="AU147" i="1"/>
  <c r="AW147" i="1"/>
  <c r="BO138" i="1"/>
  <c r="BD126" i="1"/>
  <c r="BF126" i="1"/>
  <c r="BK126" i="1"/>
  <c r="BE126" i="1"/>
  <c r="BG126" i="1"/>
  <c r="BI126" i="1"/>
  <c r="BE117" i="1"/>
  <c r="BN117" i="1" s="1"/>
  <c r="BG117" i="1"/>
  <c r="BI117" i="1"/>
  <c r="BF117" i="1"/>
  <c r="BK117" i="1"/>
  <c r="BI88" i="1"/>
  <c r="BJ88" i="1"/>
  <c r="BG88" i="1"/>
  <c r="BE88" i="1"/>
  <c r="AV54" i="1"/>
  <c r="AT54" i="1"/>
  <c r="AU54" i="1"/>
  <c r="BO54" i="1" s="1"/>
  <c r="AX54" i="1"/>
  <c r="AY54" i="1"/>
  <c r="AZ227" i="1"/>
  <c r="AU227" i="1"/>
  <c r="AZ226" i="1"/>
  <c r="AU226" i="1"/>
  <c r="BJ224" i="1"/>
  <c r="AY224" i="1"/>
  <c r="AT224" i="1"/>
  <c r="AZ220" i="1"/>
  <c r="AU220" i="1"/>
  <c r="AY217" i="1"/>
  <c r="AT217" i="1"/>
  <c r="BJ215" i="1"/>
  <c r="AY215" i="1"/>
  <c r="AT215" i="1"/>
  <c r="AY214" i="1"/>
  <c r="AT214" i="1"/>
  <c r="AZ213" i="1"/>
  <c r="AU213" i="1"/>
  <c r="BO213" i="1" s="1"/>
  <c r="AY211" i="1"/>
  <c r="AT211" i="1"/>
  <c r="AY210" i="1"/>
  <c r="BS210" i="1" s="1"/>
  <c r="AT210" i="1"/>
  <c r="AZ209" i="1"/>
  <c r="AU209" i="1"/>
  <c r="BO209" i="1" s="1"/>
  <c r="AY207" i="1"/>
  <c r="AT207" i="1"/>
  <c r="AY206" i="1"/>
  <c r="BS206" i="1" s="1"/>
  <c r="AT206" i="1"/>
  <c r="BI204" i="1"/>
  <c r="BE204" i="1"/>
  <c r="AY204" i="1"/>
  <c r="BI203" i="1"/>
  <c r="BE203" i="1"/>
  <c r="BI202" i="1"/>
  <c r="BE202" i="1"/>
  <c r="BH201" i="1"/>
  <c r="BQ201" i="1" s="1"/>
  <c r="AS201" i="1"/>
  <c r="AZ200" i="1"/>
  <c r="AU200" i="1"/>
  <c r="BP199" i="1"/>
  <c r="BH198" i="1"/>
  <c r="AV198" i="1"/>
  <c r="BI196" i="1"/>
  <c r="BE196" i="1"/>
  <c r="AY196" i="1"/>
  <c r="BI195" i="1"/>
  <c r="BE195" i="1"/>
  <c r="AU194" i="1"/>
  <c r="BI193" i="1"/>
  <c r="BE193" i="1"/>
  <c r="AV193" i="1"/>
  <c r="AZ192" i="1"/>
  <c r="AU192" i="1"/>
  <c r="BH190" i="1"/>
  <c r="AV190" i="1"/>
  <c r="BI186" i="1"/>
  <c r="BE186" i="1"/>
  <c r="BH185" i="1"/>
  <c r="AV185" i="1"/>
  <c r="BI184" i="1"/>
  <c r="BE184" i="1"/>
  <c r="BI183" i="1"/>
  <c r="BE183" i="1"/>
  <c r="BH182" i="1"/>
  <c r="BI181" i="1"/>
  <c r="BE181" i="1"/>
  <c r="AY181" i="1"/>
  <c r="BI178" i="1"/>
  <c r="BE178" i="1"/>
  <c r="AU178" i="1"/>
  <c r="AV175" i="1"/>
  <c r="BI172" i="1"/>
  <c r="BE172" i="1"/>
  <c r="BI171" i="1"/>
  <c r="BE171" i="1"/>
  <c r="BI169" i="1"/>
  <c r="BE169" i="1"/>
  <c r="AY169" i="1"/>
  <c r="AY166" i="1"/>
  <c r="BO165" i="1"/>
  <c r="BI164" i="1"/>
  <c r="BE164" i="1"/>
  <c r="BI163" i="1"/>
  <c r="BE163" i="1"/>
  <c r="AY163" i="1"/>
  <c r="BJ159" i="1"/>
  <c r="AZ159" i="1"/>
  <c r="BT159" i="1" s="1"/>
  <c r="AS125" i="1"/>
  <c r="AU125" i="1"/>
  <c r="AW125" i="1"/>
  <c r="AY125" i="1"/>
  <c r="BD111" i="1"/>
  <c r="BF111" i="1"/>
  <c r="BK111" i="1"/>
  <c r="BG111" i="1"/>
  <c r="BE111" i="1"/>
  <c r="BI111" i="1"/>
  <c r="BJ111" i="1"/>
  <c r="AS98" i="1"/>
  <c r="AU98" i="1"/>
  <c r="AZ98" i="1"/>
  <c r="AV98" i="1"/>
  <c r="AT98" i="1"/>
  <c r="AX98" i="1"/>
  <c r="AY98" i="1"/>
  <c r="AS90" i="1"/>
  <c r="AY90" i="1"/>
  <c r="AT90" i="1"/>
  <c r="BN90" i="1" s="1"/>
  <c r="AW90" i="1"/>
  <c r="BD85" i="1"/>
  <c r="BF85" i="1"/>
  <c r="BK85" i="1"/>
  <c r="BE85" i="1"/>
  <c r="BG85" i="1"/>
  <c r="BI85" i="1"/>
  <c r="BJ85" i="1"/>
  <c r="BS85" i="1" s="1"/>
  <c r="BA74" i="1"/>
  <c r="AR74" i="1" s="1"/>
  <c r="AY227" i="1"/>
  <c r="AT227" i="1"/>
  <c r="AY226" i="1"/>
  <c r="BS226" i="1" s="1"/>
  <c r="AT226" i="1"/>
  <c r="AY220" i="1"/>
  <c r="AT220" i="1"/>
  <c r="AY213" i="1"/>
  <c r="AT213" i="1"/>
  <c r="BJ211" i="1"/>
  <c r="AY209" i="1"/>
  <c r="AT209" i="1"/>
  <c r="BJ207" i="1"/>
  <c r="BH204" i="1"/>
  <c r="BH203" i="1"/>
  <c r="BH202" i="1"/>
  <c r="AY200" i="1"/>
  <c r="AU198" i="1"/>
  <c r="BH196" i="1"/>
  <c r="BH195" i="1"/>
  <c r="BH193" i="1"/>
  <c r="BQ193" i="1" s="1"/>
  <c r="AS193" i="1"/>
  <c r="BM193" i="1" s="1"/>
  <c r="AY192" i="1"/>
  <c r="AU190" i="1"/>
  <c r="BH186" i="1"/>
  <c r="BH184" i="1"/>
  <c r="BH183" i="1"/>
  <c r="BH181" i="1"/>
  <c r="AV181" i="1"/>
  <c r="BH178" i="1"/>
  <c r="BT178" i="1"/>
  <c r="BH172" i="1"/>
  <c r="BH171" i="1"/>
  <c r="BH169" i="1"/>
  <c r="AV169" i="1"/>
  <c r="BJ168" i="1"/>
  <c r="BJ167" i="1"/>
  <c r="AU166" i="1"/>
  <c r="BJ165" i="1"/>
  <c r="AZ165" i="1"/>
  <c r="BH164" i="1"/>
  <c r="BH163" i="1"/>
  <c r="AV163" i="1"/>
  <c r="BD160" i="1"/>
  <c r="BH160" i="1"/>
  <c r="BE160" i="1"/>
  <c r="BI160" i="1"/>
  <c r="BG159" i="1"/>
  <c r="BD157" i="1"/>
  <c r="BH157" i="1"/>
  <c r="BE157" i="1"/>
  <c r="BI157" i="1"/>
  <c r="BI156" i="1"/>
  <c r="BE155" i="1"/>
  <c r="BJ155" i="1"/>
  <c r="BF155" i="1"/>
  <c r="BK155" i="1"/>
  <c r="AS149" i="1"/>
  <c r="AW149" i="1"/>
  <c r="AX149" i="1"/>
  <c r="BO140" i="1"/>
  <c r="BD133" i="1"/>
  <c r="BE133" i="1"/>
  <c r="BJ133" i="1"/>
  <c r="BF133" i="1"/>
  <c r="BK133" i="1"/>
  <c r="BG133" i="1"/>
  <c r="BD114" i="1"/>
  <c r="BE114" i="1"/>
  <c r="BJ114" i="1"/>
  <c r="BS114" i="1" s="1"/>
  <c r="BF114" i="1"/>
  <c r="BK114" i="1"/>
  <c r="BG114" i="1"/>
  <c r="BI114" i="1"/>
  <c r="BF94" i="1"/>
  <c r="BJ94" i="1"/>
  <c r="BF159" i="1"/>
  <c r="BO159" i="1" s="1"/>
  <c r="AV159" i="1"/>
  <c r="AY159" i="1"/>
  <c r="AZ157" i="1"/>
  <c r="BG156" i="1"/>
  <c r="AS150" i="1"/>
  <c r="AX150" i="1"/>
  <c r="BF148" i="1"/>
  <c r="AX147" i="1"/>
  <c r="BR147" i="1" s="1"/>
  <c r="AS133" i="1"/>
  <c r="AU133" i="1"/>
  <c r="AW133" i="1"/>
  <c r="AY133" i="1"/>
  <c r="BJ126" i="1"/>
  <c r="AV161" i="1"/>
  <c r="BH158" i="1"/>
  <c r="AX156" i="1"/>
  <c r="AX155" i="1"/>
  <c r="BJ154" i="1"/>
  <c r="AU153" i="1"/>
  <c r="BF152" i="1"/>
  <c r="BJ136" i="1"/>
  <c r="BE136" i="1"/>
  <c r="AU136" i="1"/>
  <c r="BJ135" i="1"/>
  <c r="BE135" i="1"/>
  <c r="BJ134" i="1"/>
  <c r="BE134" i="1"/>
  <c r="BJ130" i="1"/>
  <c r="BS130" i="1" s="1"/>
  <c r="BE130" i="1"/>
  <c r="BJ129" i="1"/>
  <c r="BE129" i="1"/>
  <c r="AS129" i="1"/>
  <c r="BM129" i="1" s="1"/>
  <c r="AY129" i="1"/>
  <c r="AY127" i="1"/>
  <c r="BD125" i="1"/>
  <c r="BE125" i="1"/>
  <c r="BJ125" i="1"/>
  <c r="AS124" i="1"/>
  <c r="BG123" i="1"/>
  <c r="BE119" i="1"/>
  <c r="BN119" i="1" s="1"/>
  <c r="BG119" i="1"/>
  <c r="BI119" i="1"/>
  <c r="AT118" i="1"/>
  <c r="BN118" i="1" s="1"/>
  <c r="AS118" i="1"/>
  <c r="AU118" i="1"/>
  <c r="AU111" i="1"/>
  <c r="AY111" i="1"/>
  <c r="BI109" i="1"/>
  <c r="BD108" i="1"/>
  <c r="BF108" i="1"/>
  <c r="BK108" i="1"/>
  <c r="BG108" i="1"/>
  <c r="BP105" i="1"/>
  <c r="BP101" i="1"/>
  <c r="AV100" i="1"/>
  <c r="AT100" i="1"/>
  <c r="AU100" i="1"/>
  <c r="BO100" i="1" s="1"/>
  <c r="BF97" i="1"/>
  <c r="BJ97" i="1"/>
  <c r="BS97" i="1" s="1"/>
  <c r="AY95" i="1"/>
  <c r="AS93" i="1"/>
  <c r="AU93" i="1"/>
  <c r="AZ93" i="1"/>
  <c r="AT93" i="1"/>
  <c r="AV93" i="1"/>
  <c r="AS88" i="1"/>
  <c r="AY88" i="1"/>
  <c r="AT88" i="1"/>
  <c r="AW88" i="1"/>
  <c r="AT71" i="1"/>
  <c r="AS71" i="1"/>
  <c r="AU71" i="1"/>
  <c r="BO71" i="1" s="1"/>
  <c r="AW71" i="1"/>
  <c r="AY71" i="1"/>
  <c r="AT67" i="1"/>
  <c r="AS67" i="1"/>
  <c r="AU67" i="1"/>
  <c r="AW67" i="1"/>
  <c r="AY67" i="1"/>
  <c r="AV65" i="1"/>
  <c r="AS65" i="1"/>
  <c r="AX65" i="1"/>
  <c r="AT65" i="1"/>
  <c r="BN65" i="1" s="1"/>
  <c r="AY65" i="1"/>
  <c r="AU65" i="1"/>
  <c r="AW65" i="1"/>
  <c r="BD124" i="1"/>
  <c r="BE124" i="1"/>
  <c r="BJ124" i="1"/>
  <c r="BO124" i="1"/>
  <c r="BD122" i="1"/>
  <c r="BF122" i="1"/>
  <c r="BK122" i="1"/>
  <c r="AT120" i="1"/>
  <c r="BN120" i="1" s="1"/>
  <c r="AS120" i="1"/>
  <c r="AU120" i="1"/>
  <c r="AY113" i="1"/>
  <c r="AU113" i="1"/>
  <c r="BD112" i="1"/>
  <c r="BE112" i="1"/>
  <c r="BJ112" i="1"/>
  <c r="BS112" i="1" s="1"/>
  <c r="BF112" i="1"/>
  <c r="BK112" i="1"/>
  <c r="BD107" i="1"/>
  <c r="BF107" i="1"/>
  <c r="BK107" i="1"/>
  <c r="BG107" i="1"/>
  <c r="BP106" i="1"/>
  <c r="BP102" i="1"/>
  <c r="AV99" i="1"/>
  <c r="AT99" i="1"/>
  <c r="AZ99" i="1"/>
  <c r="AU99" i="1"/>
  <c r="AS96" i="1"/>
  <c r="AU96" i="1"/>
  <c r="AZ96" i="1"/>
  <c r="AT96" i="1"/>
  <c r="AV96" i="1"/>
  <c r="BD86" i="1"/>
  <c r="BG86" i="1"/>
  <c r="BE86" i="1"/>
  <c r="BK86" i="1"/>
  <c r="BF86" i="1"/>
  <c r="BD76" i="1"/>
  <c r="BE76" i="1"/>
  <c r="BJ76" i="1"/>
  <c r="BF76" i="1"/>
  <c r="BG76" i="1"/>
  <c r="BI76" i="1"/>
  <c r="BG63" i="1"/>
  <c r="BE63" i="1"/>
  <c r="BK63" i="1"/>
  <c r="BF63" i="1"/>
  <c r="BI63" i="1"/>
  <c r="BJ63" i="1"/>
  <c r="BD60" i="1"/>
  <c r="BJ60" i="1"/>
  <c r="BF60" i="1"/>
  <c r="BO60" i="1" s="1"/>
  <c r="BK60" i="1"/>
  <c r="BG60" i="1"/>
  <c r="BH60" i="1"/>
  <c r="BD123" i="1"/>
  <c r="BM123" i="1" s="1"/>
  <c r="BE123" i="1"/>
  <c r="BJ123" i="1"/>
  <c r="BD109" i="1"/>
  <c r="BE109" i="1"/>
  <c r="BJ109" i="1"/>
  <c r="BF109" i="1"/>
  <c r="BK109" i="1"/>
  <c r="AU107" i="1"/>
  <c r="AY107" i="1"/>
  <c r="AS95" i="1"/>
  <c r="AV95" i="1"/>
  <c r="AT95" i="1"/>
  <c r="AZ95" i="1"/>
  <c r="AU95" i="1"/>
  <c r="BO95" i="1" s="1"/>
  <c r="BI90" i="1"/>
  <c r="BJ90" i="1"/>
  <c r="BG90" i="1"/>
  <c r="AU76" i="1"/>
  <c r="AS76" i="1"/>
  <c r="AW76" i="1"/>
  <c r="AY76" i="1"/>
  <c r="BA73" i="1"/>
  <c r="AR73" i="1" s="1"/>
  <c r="AT69" i="1"/>
  <c r="AS69" i="1"/>
  <c r="BM69" i="1" s="1"/>
  <c r="AU69" i="1"/>
  <c r="AW69" i="1"/>
  <c r="AY69" i="1"/>
  <c r="BD62" i="1"/>
  <c r="BJ62" i="1"/>
  <c r="BF62" i="1"/>
  <c r="BK62" i="1"/>
  <c r="BG62" i="1"/>
  <c r="BH62" i="1"/>
  <c r="AT75" i="1"/>
  <c r="BN75" i="1" s="1"/>
  <c r="AS75" i="1"/>
  <c r="BM75" i="1" s="1"/>
  <c r="BD72" i="1"/>
  <c r="BF72" i="1"/>
  <c r="BK72" i="1"/>
  <c r="BD70" i="1"/>
  <c r="BF70" i="1"/>
  <c r="BK70" i="1"/>
  <c r="BG70" i="1"/>
  <c r="BD68" i="1"/>
  <c r="BF68" i="1"/>
  <c r="BK68" i="1"/>
  <c r="BG68" i="1"/>
  <c r="BD66" i="1"/>
  <c r="BF66" i="1"/>
  <c r="BK66" i="1"/>
  <c r="BG66" i="1"/>
  <c r="BD65" i="1"/>
  <c r="BF65" i="1"/>
  <c r="BK65" i="1"/>
  <c r="BG65" i="1"/>
  <c r="AV56" i="1"/>
  <c r="AU56" i="1"/>
  <c r="BO56" i="1" s="1"/>
  <c r="AX56" i="1"/>
  <c r="BF120" i="1"/>
  <c r="BF118" i="1"/>
  <c r="BJ110" i="1"/>
  <c r="BE110" i="1"/>
  <c r="BK100" i="1"/>
  <c r="AS97" i="1"/>
  <c r="AU97" i="1"/>
  <c r="AS92" i="1"/>
  <c r="AU92" i="1"/>
  <c r="AZ92" i="1"/>
  <c r="AS91" i="1"/>
  <c r="AV91" i="1"/>
  <c r="AS89" i="1"/>
  <c r="AY89" i="1"/>
  <c r="AS87" i="1"/>
  <c r="AY87" i="1"/>
  <c r="AS85" i="1"/>
  <c r="AU85" i="1"/>
  <c r="BD84" i="1"/>
  <c r="BG84" i="1"/>
  <c r="BD83" i="1"/>
  <c r="BM83" i="1" s="1"/>
  <c r="BE83" i="1"/>
  <c r="BJ83" i="1"/>
  <c r="AT83" i="1"/>
  <c r="AU83" i="1"/>
  <c r="AY75" i="1"/>
  <c r="BR74" i="1"/>
  <c r="BI72" i="1"/>
  <c r="BJ70" i="1"/>
  <c r="BJ68" i="1"/>
  <c r="BJ66" i="1"/>
  <c r="BJ65" i="1"/>
  <c r="AV55" i="1"/>
  <c r="AT55" i="1"/>
  <c r="AU55" i="1"/>
  <c r="BO55" i="1" s="1"/>
  <c r="AX97" i="1"/>
  <c r="AX92" i="1"/>
  <c r="AX91" i="1"/>
  <c r="BI89" i="1"/>
  <c r="BJ89" i="1"/>
  <c r="BI87" i="1"/>
  <c r="BJ87" i="1"/>
  <c r="AU86" i="1"/>
  <c r="AY86" i="1"/>
  <c r="BI84" i="1"/>
  <c r="AY83" i="1"/>
  <c r="BD82" i="1"/>
  <c r="BE82" i="1"/>
  <c r="BJ82" i="1"/>
  <c r="AW75" i="1"/>
  <c r="BR73" i="1"/>
  <c r="BG72" i="1"/>
  <c r="BI70" i="1"/>
  <c r="BI68" i="1"/>
  <c r="BI66" i="1"/>
  <c r="BI65" i="1"/>
  <c r="AU61" i="1"/>
  <c r="AZ61" i="1"/>
  <c r="AV61" i="1"/>
  <c r="BP61" i="1" s="1"/>
  <c r="AT58" i="1"/>
  <c r="AY58" i="1"/>
  <c r="BN70" i="1"/>
  <c r="BN68" i="1"/>
  <c r="BM73" i="1"/>
  <c r="AW72" i="1"/>
  <c r="AW70" i="1"/>
  <c r="AW68" i="1"/>
  <c r="AU64" i="1"/>
  <c r="BJ58" i="1"/>
  <c r="BG214" i="1"/>
  <c r="BK214" i="1"/>
  <c r="BT214" i="1" s="1"/>
  <c r="BD214" i="1"/>
  <c r="BH214" i="1"/>
  <c r="BE214" i="1"/>
  <c r="BI214" i="1"/>
  <c r="BG225" i="1"/>
  <c r="BK225" i="1"/>
  <c r="BH225" i="1"/>
  <c r="BD225" i="1"/>
  <c r="BE225" i="1"/>
  <c r="BI225" i="1"/>
  <c r="BR225" i="1" s="1"/>
  <c r="BG221" i="1"/>
  <c r="BK221" i="1"/>
  <c r="BH221" i="1"/>
  <c r="BD221" i="1"/>
  <c r="BE221" i="1"/>
  <c r="BI221" i="1"/>
  <c r="BG217" i="1"/>
  <c r="BK217" i="1"/>
  <c r="BT217" i="1" s="1"/>
  <c r="BD217" i="1"/>
  <c r="BH217" i="1"/>
  <c r="BE217" i="1"/>
  <c r="BI217" i="1"/>
  <c r="BG213" i="1"/>
  <c r="BK213" i="1"/>
  <c r="BD213" i="1"/>
  <c r="BH213" i="1"/>
  <c r="BE213" i="1"/>
  <c r="BI213" i="1"/>
  <c r="BG209" i="1"/>
  <c r="BK209" i="1"/>
  <c r="BD209" i="1"/>
  <c r="BH209" i="1"/>
  <c r="BE209" i="1"/>
  <c r="BI209" i="1"/>
  <c r="BG205" i="1"/>
  <c r="BK205" i="1"/>
  <c r="BT205" i="1" s="1"/>
  <c r="BD205" i="1"/>
  <c r="BH205" i="1"/>
  <c r="BE205" i="1"/>
  <c r="BI205" i="1"/>
  <c r="BG222" i="1"/>
  <c r="BK222" i="1"/>
  <c r="BD222" i="1"/>
  <c r="BH222" i="1"/>
  <c r="BE222" i="1"/>
  <c r="BI222" i="1"/>
  <c r="BG228" i="1"/>
  <c r="BK228" i="1"/>
  <c r="BH228" i="1"/>
  <c r="BD228" i="1"/>
  <c r="BE228" i="1"/>
  <c r="BI228" i="1"/>
  <c r="BR228" i="1" s="1"/>
  <c r="BG224" i="1"/>
  <c r="BK224" i="1"/>
  <c r="BD224" i="1"/>
  <c r="BM224" i="1" s="1"/>
  <c r="BH224" i="1"/>
  <c r="BE224" i="1"/>
  <c r="BI224" i="1"/>
  <c r="BJ222" i="1"/>
  <c r="BG220" i="1"/>
  <c r="BK220" i="1"/>
  <c r="BD220" i="1"/>
  <c r="BH220" i="1"/>
  <c r="BE220" i="1"/>
  <c r="BI220" i="1"/>
  <c r="BG216" i="1"/>
  <c r="BK216" i="1"/>
  <c r="BD216" i="1"/>
  <c r="BH216" i="1"/>
  <c r="BE216" i="1"/>
  <c r="BI216" i="1"/>
  <c r="BJ214" i="1"/>
  <c r="BG212" i="1"/>
  <c r="BK212" i="1"/>
  <c r="BD212" i="1"/>
  <c r="BH212" i="1"/>
  <c r="BE212" i="1"/>
  <c r="BI212" i="1"/>
  <c r="BG208" i="1"/>
  <c r="BK208" i="1"/>
  <c r="BD208" i="1"/>
  <c r="BH208" i="1"/>
  <c r="BE208" i="1"/>
  <c r="BI208" i="1"/>
  <c r="AT203" i="1"/>
  <c r="AX203" i="1"/>
  <c r="AW203" i="1"/>
  <c r="AS203" i="1"/>
  <c r="AY203" i="1"/>
  <c r="AU203" i="1"/>
  <c r="AZ203" i="1"/>
  <c r="AT199" i="1"/>
  <c r="AX199" i="1"/>
  <c r="AW199" i="1"/>
  <c r="AS199" i="1"/>
  <c r="AY199" i="1"/>
  <c r="AU199" i="1"/>
  <c r="AZ199" i="1"/>
  <c r="BM198" i="1"/>
  <c r="BM194" i="1"/>
  <c r="BG226" i="1"/>
  <c r="BK226" i="1"/>
  <c r="BH226" i="1"/>
  <c r="BD226" i="1"/>
  <c r="BE226" i="1"/>
  <c r="BI226" i="1"/>
  <c r="BG218" i="1"/>
  <c r="BK218" i="1"/>
  <c r="BD218" i="1"/>
  <c r="BM218" i="1" s="1"/>
  <c r="BH218" i="1"/>
  <c r="BE218" i="1"/>
  <c r="BI218" i="1"/>
  <c r="BG210" i="1"/>
  <c r="BK210" i="1"/>
  <c r="BD210" i="1"/>
  <c r="BM210" i="1" s="1"/>
  <c r="BH210" i="1"/>
  <c r="BE210" i="1"/>
  <c r="BI210" i="1"/>
  <c r="BG206" i="1"/>
  <c r="BK206" i="1"/>
  <c r="BD206" i="1"/>
  <c r="BM206" i="1" s="1"/>
  <c r="BH206" i="1"/>
  <c r="BE206" i="1"/>
  <c r="BI206" i="1"/>
  <c r="BG227" i="1"/>
  <c r="BK227" i="1"/>
  <c r="BD227" i="1"/>
  <c r="BH227" i="1"/>
  <c r="BE227" i="1"/>
  <c r="BI227" i="1"/>
  <c r="BF226" i="1"/>
  <c r="BJ225" i="1"/>
  <c r="BG223" i="1"/>
  <c r="BK223" i="1"/>
  <c r="BH223" i="1"/>
  <c r="BD223" i="1"/>
  <c r="BE223" i="1"/>
  <c r="BI223" i="1"/>
  <c r="BR223" i="1" s="1"/>
  <c r="BF222" i="1"/>
  <c r="BJ221" i="1"/>
  <c r="BG219" i="1"/>
  <c r="BK219" i="1"/>
  <c r="BD219" i="1"/>
  <c r="BM219" i="1" s="1"/>
  <c r="BH219" i="1"/>
  <c r="BE219" i="1"/>
  <c r="BI219" i="1"/>
  <c r="BF218" i="1"/>
  <c r="BJ217" i="1"/>
  <c r="BG215" i="1"/>
  <c r="BK215" i="1"/>
  <c r="BD215" i="1"/>
  <c r="BH215" i="1"/>
  <c r="BE215" i="1"/>
  <c r="BI215" i="1"/>
  <c r="BF214" i="1"/>
  <c r="BJ213" i="1"/>
  <c r="BG211" i="1"/>
  <c r="BK211" i="1"/>
  <c r="BD211" i="1"/>
  <c r="BH211" i="1"/>
  <c r="BE211" i="1"/>
  <c r="BI211" i="1"/>
  <c r="BF210" i="1"/>
  <c r="BJ209" i="1"/>
  <c r="BG207" i="1"/>
  <c r="BK207" i="1"/>
  <c r="BD207" i="1"/>
  <c r="BH207" i="1"/>
  <c r="BE207" i="1"/>
  <c r="BI207" i="1"/>
  <c r="BR207" i="1" s="1"/>
  <c r="BF206" i="1"/>
  <c r="BJ205" i="1"/>
  <c r="AT195" i="1"/>
  <c r="AX195" i="1"/>
  <c r="AT191" i="1"/>
  <c r="AX191" i="1"/>
  <c r="AT187" i="1"/>
  <c r="AX187" i="1"/>
  <c r="AS184" i="1"/>
  <c r="AW184" i="1"/>
  <c r="AT184" i="1"/>
  <c r="AX184" i="1"/>
  <c r="AY180" i="1"/>
  <c r="AW228" i="1"/>
  <c r="AW227" i="1"/>
  <c r="AW226" i="1"/>
  <c r="AW225" i="1"/>
  <c r="AW224" i="1"/>
  <c r="AW223" i="1"/>
  <c r="AW222" i="1"/>
  <c r="AW221" i="1"/>
  <c r="AW220" i="1"/>
  <c r="AW219" i="1"/>
  <c r="AW218" i="1"/>
  <c r="AW217" i="1"/>
  <c r="AW216" i="1"/>
  <c r="AW215" i="1"/>
  <c r="AW214" i="1"/>
  <c r="AW213" i="1"/>
  <c r="AW212" i="1"/>
  <c r="AW211" i="1"/>
  <c r="AW210" i="1"/>
  <c r="AW209" i="1"/>
  <c r="AW208" i="1"/>
  <c r="AW207" i="1"/>
  <c r="AW206" i="1"/>
  <c r="AW205" i="1"/>
  <c r="AT204" i="1"/>
  <c r="AX204" i="1"/>
  <c r="AY202" i="1"/>
  <c r="AT200" i="1"/>
  <c r="AX200" i="1"/>
  <c r="AY198" i="1"/>
  <c r="AT196" i="1"/>
  <c r="AX196" i="1"/>
  <c r="AZ195" i="1"/>
  <c r="BT195" i="1" s="1"/>
  <c r="AU195" i="1"/>
  <c r="AY194" i="1"/>
  <c r="AT192" i="1"/>
  <c r="AX192" i="1"/>
  <c r="AZ191" i="1"/>
  <c r="AU191" i="1"/>
  <c r="AY190" i="1"/>
  <c r="AT188" i="1"/>
  <c r="AX188" i="1"/>
  <c r="AZ187" i="1"/>
  <c r="AU187" i="1"/>
  <c r="AY186" i="1"/>
  <c r="AV184" i="1"/>
  <c r="AS183" i="1"/>
  <c r="AW183" i="1"/>
  <c r="AT183" i="1"/>
  <c r="AX183" i="1"/>
  <c r="AV180" i="1"/>
  <c r="AS179" i="1"/>
  <c r="AW179" i="1"/>
  <c r="AT179" i="1"/>
  <c r="AX179" i="1"/>
  <c r="AS175" i="1"/>
  <c r="AW175" i="1"/>
  <c r="AT175" i="1"/>
  <c r="BN175" i="1" s="1"/>
  <c r="AX175" i="1"/>
  <c r="AS171" i="1"/>
  <c r="AW171" i="1"/>
  <c r="AT171" i="1"/>
  <c r="AX171" i="1"/>
  <c r="AS167" i="1"/>
  <c r="AW167" i="1"/>
  <c r="AT167" i="1"/>
  <c r="AX167" i="1"/>
  <c r="AV164" i="1"/>
  <c r="AS163" i="1"/>
  <c r="AW163" i="1"/>
  <c r="AT163" i="1"/>
  <c r="AX163" i="1"/>
  <c r="AS159" i="1"/>
  <c r="AW159" i="1"/>
  <c r="AT159" i="1"/>
  <c r="AX159" i="1"/>
  <c r="AV108" i="1"/>
  <c r="AZ108" i="1"/>
  <c r="AS108" i="1"/>
  <c r="AW108" i="1"/>
  <c r="AT108" i="1"/>
  <c r="AX108" i="1"/>
  <c r="AU108" i="1"/>
  <c r="AY108" i="1"/>
  <c r="AV191" i="1"/>
  <c r="BP191" i="1" s="1"/>
  <c r="AV187" i="1"/>
  <c r="BP187" i="1" s="1"/>
  <c r="AY184" i="1"/>
  <c r="AS176" i="1"/>
  <c r="AW176" i="1"/>
  <c r="AT176" i="1"/>
  <c r="AX176" i="1"/>
  <c r="AS172" i="1"/>
  <c r="AW172" i="1"/>
  <c r="AT172" i="1"/>
  <c r="AX172" i="1"/>
  <c r="AS168" i="1"/>
  <c r="AW168" i="1"/>
  <c r="AT168" i="1"/>
  <c r="AX168" i="1"/>
  <c r="AY164" i="1"/>
  <c r="AS160" i="1"/>
  <c r="AW160" i="1"/>
  <c r="AT160" i="1"/>
  <c r="AX160" i="1"/>
  <c r="BD153" i="1"/>
  <c r="BM153" i="1" s="1"/>
  <c r="BH153" i="1"/>
  <c r="BE153" i="1"/>
  <c r="BF153" i="1"/>
  <c r="BK153" i="1"/>
  <c r="BG153" i="1"/>
  <c r="AV152" i="1"/>
  <c r="AZ152" i="1"/>
  <c r="BT152" i="1" s="1"/>
  <c r="AT152" i="1"/>
  <c r="AY152" i="1"/>
  <c r="AU152" i="1"/>
  <c r="AW152" i="1"/>
  <c r="BD149" i="1"/>
  <c r="BH149" i="1"/>
  <c r="BE149" i="1"/>
  <c r="BJ149" i="1"/>
  <c r="BF149" i="1"/>
  <c r="BO149" i="1" s="1"/>
  <c r="BG149" i="1"/>
  <c r="AV148" i="1"/>
  <c r="AZ148" i="1"/>
  <c r="AT148" i="1"/>
  <c r="AY148" i="1"/>
  <c r="AU148" i="1"/>
  <c r="AW148" i="1"/>
  <c r="BD146" i="1"/>
  <c r="BH146" i="1"/>
  <c r="BI146" i="1"/>
  <c r="BE146" i="1"/>
  <c r="BJ146" i="1"/>
  <c r="BG146" i="1"/>
  <c r="BK146" i="1"/>
  <c r="BD144" i="1"/>
  <c r="BH144" i="1"/>
  <c r="BI144" i="1"/>
  <c r="BE144" i="1"/>
  <c r="BJ144" i="1"/>
  <c r="BG144" i="1"/>
  <c r="BK144" i="1"/>
  <c r="AT135" i="1"/>
  <c r="AX135" i="1"/>
  <c r="BR135" i="1" s="1"/>
  <c r="AV135" i="1"/>
  <c r="AZ135" i="1"/>
  <c r="AU135" i="1"/>
  <c r="BO135" i="1" s="1"/>
  <c r="AW135" i="1"/>
  <c r="AS135" i="1"/>
  <c r="AY135" i="1"/>
  <c r="AT201" i="1"/>
  <c r="AX201" i="1"/>
  <c r="BR201" i="1" s="1"/>
  <c r="AT197" i="1"/>
  <c r="AX197" i="1"/>
  <c r="AY195" i="1"/>
  <c r="AS195" i="1"/>
  <c r="AT193" i="1"/>
  <c r="AX193" i="1"/>
  <c r="AY191" i="1"/>
  <c r="AS191" i="1"/>
  <c r="AT189" i="1"/>
  <c r="AX189" i="1"/>
  <c r="AY187" i="1"/>
  <c r="AS187" i="1"/>
  <c r="AU184" i="1"/>
  <c r="AS182" i="1"/>
  <c r="AW182" i="1"/>
  <c r="AT182" i="1"/>
  <c r="AX182" i="1"/>
  <c r="AS178" i="1"/>
  <c r="AW178" i="1"/>
  <c r="AT178" i="1"/>
  <c r="AX178" i="1"/>
  <c r="AU176" i="1"/>
  <c r="AS174" i="1"/>
  <c r="AW174" i="1"/>
  <c r="AT174" i="1"/>
  <c r="AX174" i="1"/>
  <c r="AU172" i="1"/>
  <c r="AS170" i="1"/>
  <c r="AW170" i="1"/>
  <c r="AT170" i="1"/>
  <c r="BN170" i="1" s="1"/>
  <c r="AX170" i="1"/>
  <c r="AU168" i="1"/>
  <c r="BO168" i="1" s="1"/>
  <c r="AS166" i="1"/>
  <c r="AW166" i="1"/>
  <c r="AT166" i="1"/>
  <c r="AX166" i="1"/>
  <c r="AS162" i="1"/>
  <c r="AW162" i="1"/>
  <c r="AT162" i="1"/>
  <c r="AX162" i="1"/>
  <c r="AU160" i="1"/>
  <c r="BO160" i="1" s="1"/>
  <c r="AS158" i="1"/>
  <c r="AW158" i="1"/>
  <c r="AT158" i="1"/>
  <c r="AX158" i="1"/>
  <c r="BI153" i="1"/>
  <c r="AX152" i="1"/>
  <c r="BD151" i="1"/>
  <c r="BH151" i="1"/>
  <c r="BE151" i="1"/>
  <c r="BJ151" i="1"/>
  <c r="BF151" i="1"/>
  <c r="BG151" i="1"/>
  <c r="AV150" i="1"/>
  <c r="AZ150" i="1"/>
  <c r="AT150" i="1"/>
  <c r="AY150" i="1"/>
  <c r="AU150" i="1"/>
  <c r="BO150" i="1" s="1"/>
  <c r="AW150" i="1"/>
  <c r="BI149" i="1"/>
  <c r="AX148" i="1"/>
  <c r="BD147" i="1"/>
  <c r="BH147" i="1"/>
  <c r="BE147" i="1"/>
  <c r="BJ147" i="1"/>
  <c r="BF147" i="1"/>
  <c r="BG147" i="1"/>
  <c r="AV146" i="1"/>
  <c r="AZ146" i="1"/>
  <c r="AS146" i="1"/>
  <c r="AX146" i="1"/>
  <c r="AT146" i="1"/>
  <c r="AY146" i="1"/>
  <c r="AW146" i="1"/>
  <c r="BD145" i="1"/>
  <c r="BH145" i="1"/>
  <c r="BI145" i="1"/>
  <c r="BE145" i="1"/>
  <c r="BJ145" i="1"/>
  <c r="BG145" i="1"/>
  <c r="BK145" i="1"/>
  <c r="BO143" i="1"/>
  <c r="BO139" i="1"/>
  <c r="AV195" i="1"/>
  <c r="AS180" i="1"/>
  <c r="AW180" i="1"/>
  <c r="AT180" i="1"/>
  <c r="AX180" i="1"/>
  <c r="AY176" i="1"/>
  <c r="AY172" i="1"/>
  <c r="AY168" i="1"/>
  <c r="AS164" i="1"/>
  <c r="AW164" i="1"/>
  <c r="AT164" i="1"/>
  <c r="AX164" i="1"/>
  <c r="AY160" i="1"/>
  <c r="AV145" i="1"/>
  <c r="AZ145" i="1"/>
  <c r="AS145" i="1"/>
  <c r="AX145" i="1"/>
  <c r="AT145" i="1"/>
  <c r="AY145" i="1"/>
  <c r="AW145" i="1"/>
  <c r="AT122" i="1"/>
  <c r="BN122" i="1" s="1"/>
  <c r="AX122" i="1"/>
  <c r="AV122" i="1"/>
  <c r="AZ122" i="1"/>
  <c r="AS122" i="1"/>
  <c r="AU122" i="1"/>
  <c r="AW122" i="1"/>
  <c r="AY122" i="1"/>
  <c r="BG52" i="1"/>
  <c r="BK52" i="1"/>
  <c r="BD52" i="1"/>
  <c r="BM52" i="1" s="1"/>
  <c r="BH52" i="1"/>
  <c r="BE52" i="1"/>
  <c r="BI52" i="1"/>
  <c r="BF52" i="1"/>
  <c r="BJ52" i="1"/>
  <c r="AY205" i="1"/>
  <c r="AU205" i="1"/>
  <c r="BO205" i="1" s="1"/>
  <c r="AT202" i="1"/>
  <c r="AX202" i="1"/>
  <c r="AZ201" i="1"/>
  <c r="AU201" i="1"/>
  <c r="AT198" i="1"/>
  <c r="AX198" i="1"/>
  <c r="AZ197" i="1"/>
  <c r="AU197" i="1"/>
  <c r="AW195" i="1"/>
  <c r="AT194" i="1"/>
  <c r="AX194" i="1"/>
  <c r="AZ193" i="1"/>
  <c r="AU193" i="1"/>
  <c r="AW191" i="1"/>
  <c r="AT190" i="1"/>
  <c r="AX190" i="1"/>
  <c r="AZ189" i="1"/>
  <c r="AU189" i="1"/>
  <c r="AW187" i="1"/>
  <c r="AT186" i="1"/>
  <c r="AX186" i="1"/>
  <c r="AS185" i="1"/>
  <c r="AW185" i="1"/>
  <c r="AT185" i="1"/>
  <c r="AX185" i="1"/>
  <c r="AZ184" i="1"/>
  <c r="AV182" i="1"/>
  <c r="AS181" i="1"/>
  <c r="AW181" i="1"/>
  <c r="AT181" i="1"/>
  <c r="AX181" i="1"/>
  <c r="AZ180" i="1"/>
  <c r="BT180" i="1" s="1"/>
  <c r="AV178" i="1"/>
  <c r="AS177" i="1"/>
  <c r="AW177" i="1"/>
  <c r="AT177" i="1"/>
  <c r="AX177" i="1"/>
  <c r="AZ176" i="1"/>
  <c r="AV174" i="1"/>
  <c r="AS173" i="1"/>
  <c r="AW173" i="1"/>
  <c r="AT173" i="1"/>
  <c r="AX173" i="1"/>
  <c r="AZ172" i="1"/>
  <c r="BT172" i="1" s="1"/>
  <c r="AV170" i="1"/>
  <c r="AS169" i="1"/>
  <c r="AW169" i="1"/>
  <c r="AT169" i="1"/>
  <c r="AX169" i="1"/>
  <c r="AZ168" i="1"/>
  <c r="AV166" i="1"/>
  <c r="BP166" i="1" s="1"/>
  <c r="AS165" i="1"/>
  <c r="AW165" i="1"/>
  <c r="AT165" i="1"/>
  <c r="AX165" i="1"/>
  <c r="AZ164" i="1"/>
  <c r="AV162" i="1"/>
  <c r="AS161" i="1"/>
  <c r="AW161" i="1"/>
  <c r="AT161" i="1"/>
  <c r="AX161" i="1"/>
  <c r="AZ160" i="1"/>
  <c r="AV158" i="1"/>
  <c r="AS157" i="1"/>
  <c r="AW157" i="1"/>
  <c r="AT157" i="1"/>
  <c r="AX157" i="1"/>
  <c r="AS152" i="1"/>
  <c r="BK151" i="1"/>
  <c r="AS148" i="1"/>
  <c r="BK147" i="1"/>
  <c r="BF146" i="1"/>
  <c r="BO146" i="1" s="1"/>
  <c r="AU145" i="1"/>
  <c r="BO145" i="1" s="1"/>
  <c r="BF144" i="1"/>
  <c r="BO144" i="1" s="1"/>
  <c r="BO142" i="1"/>
  <c r="AV144" i="1"/>
  <c r="AZ144" i="1"/>
  <c r="AS144" i="1"/>
  <c r="AX144" i="1"/>
  <c r="AT144" i="1"/>
  <c r="AY144" i="1"/>
  <c r="BD143" i="1"/>
  <c r="BH143" i="1"/>
  <c r="BI143" i="1"/>
  <c r="BE143" i="1"/>
  <c r="BJ143" i="1"/>
  <c r="AV143" i="1"/>
  <c r="AZ143" i="1"/>
  <c r="AS143" i="1"/>
  <c r="AX143" i="1"/>
  <c r="AT143" i="1"/>
  <c r="AY143" i="1"/>
  <c r="BD142" i="1"/>
  <c r="BH142" i="1"/>
  <c r="BI142" i="1"/>
  <c r="BE142" i="1"/>
  <c r="BJ142" i="1"/>
  <c r="AV142" i="1"/>
  <c r="AZ142" i="1"/>
  <c r="AS142" i="1"/>
  <c r="AX142" i="1"/>
  <c r="AT142" i="1"/>
  <c r="AY142" i="1"/>
  <c r="BD141" i="1"/>
  <c r="BH141" i="1"/>
  <c r="BI141" i="1"/>
  <c r="BE141" i="1"/>
  <c r="BJ141" i="1"/>
  <c r="AV141" i="1"/>
  <c r="AZ141" i="1"/>
  <c r="AS141" i="1"/>
  <c r="AX141" i="1"/>
  <c r="AT141" i="1"/>
  <c r="AY141" i="1"/>
  <c r="BD140" i="1"/>
  <c r="BH140" i="1"/>
  <c r="BI140" i="1"/>
  <c r="BE140" i="1"/>
  <c r="BJ140" i="1"/>
  <c r="AV140" i="1"/>
  <c r="AZ140" i="1"/>
  <c r="AS140" i="1"/>
  <c r="AX140" i="1"/>
  <c r="AT140" i="1"/>
  <c r="AY140" i="1"/>
  <c r="BD139" i="1"/>
  <c r="BH139" i="1"/>
  <c r="BI139" i="1"/>
  <c r="BE139" i="1"/>
  <c r="BJ139" i="1"/>
  <c r="AV139" i="1"/>
  <c r="AZ139" i="1"/>
  <c r="AS139" i="1"/>
  <c r="AX139" i="1"/>
  <c r="AT139" i="1"/>
  <c r="AY139" i="1"/>
  <c r="BD138" i="1"/>
  <c r="BH138" i="1"/>
  <c r="BI138" i="1"/>
  <c r="BE138" i="1"/>
  <c r="BJ138" i="1"/>
  <c r="AV138" i="1"/>
  <c r="AZ138" i="1"/>
  <c r="AS138" i="1"/>
  <c r="AX138" i="1"/>
  <c r="AT138" i="1"/>
  <c r="AY138" i="1"/>
  <c r="BD137" i="1"/>
  <c r="BH137" i="1"/>
  <c r="BI137" i="1"/>
  <c r="BE137" i="1"/>
  <c r="BJ137" i="1"/>
  <c r="AV137" i="1"/>
  <c r="AZ137" i="1"/>
  <c r="AS137" i="1"/>
  <c r="AX137" i="1"/>
  <c r="AT137" i="1"/>
  <c r="AY137" i="1"/>
  <c r="AT134" i="1"/>
  <c r="AX134" i="1"/>
  <c r="AV134" i="1"/>
  <c r="AZ134" i="1"/>
  <c r="AS134" i="1"/>
  <c r="AU134" i="1"/>
  <c r="AT131" i="1"/>
  <c r="AX131" i="1"/>
  <c r="BR131" i="1" s="1"/>
  <c r="AV131" i="1"/>
  <c r="AZ131" i="1"/>
  <c r="AU131" i="1"/>
  <c r="AW131" i="1"/>
  <c r="AV110" i="1"/>
  <c r="AZ110" i="1"/>
  <c r="BT110" i="1" s="1"/>
  <c r="AS110" i="1"/>
  <c r="AW110" i="1"/>
  <c r="AT110" i="1"/>
  <c r="AX110" i="1"/>
  <c r="AU110" i="1"/>
  <c r="AY110" i="1"/>
  <c r="BD156" i="1"/>
  <c r="BH156" i="1"/>
  <c r="AV156" i="1"/>
  <c r="AZ156" i="1"/>
  <c r="BD155" i="1"/>
  <c r="BH155" i="1"/>
  <c r="AV155" i="1"/>
  <c r="AZ155" i="1"/>
  <c r="BD154" i="1"/>
  <c r="BH154" i="1"/>
  <c r="AV154" i="1"/>
  <c r="AZ154" i="1"/>
  <c r="BK143" i="1"/>
  <c r="BK142" i="1"/>
  <c r="BK141" i="1"/>
  <c r="BK140" i="1"/>
  <c r="BK139" i="1"/>
  <c r="BK138" i="1"/>
  <c r="BK137" i="1"/>
  <c r="AT130" i="1"/>
  <c r="AX130" i="1"/>
  <c r="AV130" i="1"/>
  <c r="AZ130" i="1"/>
  <c r="AS130" i="1"/>
  <c r="AU130" i="1"/>
  <c r="AT127" i="1"/>
  <c r="AX127" i="1"/>
  <c r="BR127" i="1" s="1"/>
  <c r="AV127" i="1"/>
  <c r="AZ127" i="1"/>
  <c r="AU127" i="1"/>
  <c r="AW127" i="1"/>
  <c r="AV114" i="1"/>
  <c r="AZ114" i="1"/>
  <c r="AS114" i="1"/>
  <c r="AW114" i="1"/>
  <c r="AT114" i="1"/>
  <c r="AX114" i="1"/>
  <c r="AU114" i="1"/>
  <c r="AV153" i="1"/>
  <c r="AZ153" i="1"/>
  <c r="AT153" i="1"/>
  <c r="AY153" i="1"/>
  <c r="BS153" i="1" s="1"/>
  <c r="BD152" i="1"/>
  <c r="BH152" i="1"/>
  <c r="BE152" i="1"/>
  <c r="BJ152" i="1"/>
  <c r="AV151" i="1"/>
  <c r="AZ151" i="1"/>
  <c r="AT151" i="1"/>
  <c r="AY151" i="1"/>
  <c r="BD150" i="1"/>
  <c r="BH150" i="1"/>
  <c r="BE150" i="1"/>
  <c r="BJ150" i="1"/>
  <c r="AV149" i="1"/>
  <c r="AZ149" i="1"/>
  <c r="BT149" i="1" s="1"/>
  <c r="AT149" i="1"/>
  <c r="AY149" i="1"/>
  <c r="BD148" i="1"/>
  <c r="BH148" i="1"/>
  <c r="BE148" i="1"/>
  <c r="BJ148" i="1"/>
  <c r="AV147" i="1"/>
  <c r="AZ147" i="1"/>
  <c r="AT147" i="1"/>
  <c r="AY147" i="1"/>
  <c r="AW144" i="1"/>
  <c r="BG143" i="1"/>
  <c r="AW143" i="1"/>
  <c r="BG142" i="1"/>
  <c r="AW142" i="1"/>
  <c r="BG141" i="1"/>
  <c r="AW141" i="1"/>
  <c r="BG140" i="1"/>
  <c r="AW140" i="1"/>
  <c r="BG139" i="1"/>
  <c r="AW139" i="1"/>
  <c r="BG138" i="1"/>
  <c r="AW138" i="1"/>
  <c r="BG137" i="1"/>
  <c r="AW137" i="1"/>
  <c r="AY134" i="1"/>
  <c r="AY131" i="1"/>
  <c r="AT126" i="1"/>
  <c r="AX126" i="1"/>
  <c r="AV126" i="1"/>
  <c r="AZ126" i="1"/>
  <c r="AS126" i="1"/>
  <c r="AU126" i="1"/>
  <c r="AT123" i="1"/>
  <c r="AX123" i="1"/>
  <c r="AV123" i="1"/>
  <c r="AZ123" i="1"/>
  <c r="AU123" i="1"/>
  <c r="AW123" i="1"/>
  <c r="AT136" i="1"/>
  <c r="AX136" i="1"/>
  <c r="BR136" i="1" s="1"/>
  <c r="AV136" i="1"/>
  <c r="AZ136" i="1"/>
  <c r="AT132" i="1"/>
  <c r="AX132" i="1"/>
  <c r="AV132" i="1"/>
  <c r="AZ132" i="1"/>
  <c r="AT128" i="1"/>
  <c r="AX128" i="1"/>
  <c r="AV128" i="1"/>
  <c r="AZ128" i="1"/>
  <c r="AT124" i="1"/>
  <c r="AX124" i="1"/>
  <c r="AV124" i="1"/>
  <c r="AZ124" i="1"/>
  <c r="AV115" i="1"/>
  <c r="AZ115" i="1"/>
  <c r="AT115" i="1"/>
  <c r="AX115" i="1"/>
  <c r="AS115" i="1"/>
  <c r="AW115" i="1"/>
  <c r="AV112" i="1"/>
  <c r="BP112" i="1" s="1"/>
  <c r="AZ112" i="1"/>
  <c r="AS112" i="1"/>
  <c r="AW112" i="1"/>
  <c r="AT112" i="1"/>
  <c r="AX112" i="1"/>
  <c r="AU112" i="1"/>
  <c r="BP104" i="1"/>
  <c r="BG92" i="1"/>
  <c r="BK92" i="1"/>
  <c r="BD92" i="1"/>
  <c r="BH92" i="1"/>
  <c r="BE92" i="1"/>
  <c r="BI92" i="1"/>
  <c r="BF92" i="1"/>
  <c r="BJ92" i="1"/>
  <c r="AT133" i="1"/>
  <c r="AX133" i="1"/>
  <c r="BR133" i="1" s="1"/>
  <c r="AV133" i="1"/>
  <c r="AZ133" i="1"/>
  <c r="AT129" i="1"/>
  <c r="AX129" i="1"/>
  <c r="AV129" i="1"/>
  <c r="AZ129" i="1"/>
  <c r="AT125" i="1"/>
  <c r="AX125" i="1"/>
  <c r="AV125" i="1"/>
  <c r="BP125" i="1" s="1"/>
  <c r="AZ125" i="1"/>
  <c r="AT121" i="1"/>
  <c r="AX121" i="1"/>
  <c r="AV121" i="1"/>
  <c r="AZ121" i="1"/>
  <c r="BP103" i="1"/>
  <c r="BH136" i="1"/>
  <c r="BH135" i="1"/>
  <c r="BH134" i="1"/>
  <c r="BH133" i="1"/>
  <c r="BH132" i="1"/>
  <c r="BH131" i="1"/>
  <c r="BH130" i="1"/>
  <c r="BH129" i="1"/>
  <c r="BH128" i="1"/>
  <c r="BH127" i="1"/>
  <c r="BH126" i="1"/>
  <c r="BH125" i="1"/>
  <c r="BH124" i="1"/>
  <c r="BH123" i="1"/>
  <c r="BH122" i="1"/>
  <c r="BH121" i="1"/>
  <c r="BJ120" i="1"/>
  <c r="AY120" i="1"/>
  <c r="BJ119" i="1"/>
  <c r="AY119" i="1"/>
  <c r="BJ118" i="1"/>
  <c r="AY118" i="1"/>
  <c r="BJ117" i="1"/>
  <c r="AY117" i="1"/>
  <c r="AV116" i="1"/>
  <c r="AZ116" i="1"/>
  <c r="AT116" i="1"/>
  <c r="AX116" i="1"/>
  <c r="AV111" i="1"/>
  <c r="AZ111" i="1"/>
  <c r="AS111" i="1"/>
  <c r="AW111" i="1"/>
  <c r="AT111" i="1"/>
  <c r="AX111" i="1"/>
  <c r="AV107" i="1"/>
  <c r="AZ107" i="1"/>
  <c r="AS107" i="1"/>
  <c r="AW107" i="1"/>
  <c r="AT107" i="1"/>
  <c r="AX107" i="1"/>
  <c r="BE106" i="1"/>
  <c r="BI106" i="1"/>
  <c r="BH106" i="1"/>
  <c r="BD106" i="1"/>
  <c r="BJ106" i="1"/>
  <c r="BF106" i="1"/>
  <c r="BK106" i="1"/>
  <c r="AS105" i="1"/>
  <c r="AW105" i="1"/>
  <c r="AX105" i="1"/>
  <c r="AT105" i="1"/>
  <c r="AY105" i="1"/>
  <c r="AU105" i="1"/>
  <c r="AZ105" i="1"/>
  <c r="BE104" i="1"/>
  <c r="BI104" i="1"/>
  <c r="BH104" i="1"/>
  <c r="BD104" i="1"/>
  <c r="BJ104" i="1"/>
  <c r="BF104" i="1"/>
  <c r="BK104" i="1"/>
  <c r="AS103" i="1"/>
  <c r="AW103" i="1"/>
  <c r="AX103" i="1"/>
  <c r="AT103" i="1"/>
  <c r="AY103" i="1"/>
  <c r="AU103" i="1"/>
  <c r="AZ103" i="1"/>
  <c r="BE102" i="1"/>
  <c r="BI102" i="1"/>
  <c r="BH102" i="1"/>
  <c r="BD102" i="1"/>
  <c r="BJ102" i="1"/>
  <c r="BF102" i="1"/>
  <c r="BK102" i="1"/>
  <c r="AS101" i="1"/>
  <c r="AW101" i="1"/>
  <c r="AX101" i="1"/>
  <c r="AT101" i="1"/>
  <c r="AY101" i="1"/>
  <c r="AU101" i="1"/>
  <c r="AZ101" i="1"/>
  <c r="BG96" i="1"/>
  <c r="BK96" i="1"/>
  <c r="BD96" i="1"/>
  <c r="BH96" i="1"/>
  <c r="BE96" i="1"/>
  <c r="BI96" i="1"/>
  <c r="BR96" i="1" s="1"/>
  <c r="BF96" i="1"/>
  <c r="BJ96" i="1"/>
  <c r="BD120" i="1"/>
  <c r="BH120" i="1"/>
  <c r="BQ120" i="1" s="1"/>
  <c r="AV120" i="1"/>
  <c r="AZ120" i="1"/>
  <c r="BD119" i="1"/>
  <c r="BH119" i="1"/>
  <c r="AV119" i="1"/>
  <c r="AZ119" i="1"/>
  <c r="BD118" i="1"/>
  <c r="BH118" i="1"/>
  <c r="AV118" i="1"/>
  <c r="AZ118" i="1"/>
  <c r="BD117" i="1"/>
  <c r="BH117" i="1"/>
  <c r="AV117" i="1"/>
  <c r="AZ117" i="1"/>
  <c r="AV113" i="1"/>
  <c r="AZ113" i="1"/>
  <c r="AS113" i="1"/>
  <c r="AW113" i="1"/>
  <c r="AT113" i="1"/>
  <c r="AX113" i="1"/>
  <c r="BR113" i="1" s="1"/>
  <c r="AV109" i="1"/>
  <c r="BP109" i="1" s="1"/>
  <c r="AZ109" i="1"/>
  <c r="AS109" i="1"/>
  <c r="AW109" i="1"/>
  <c r="AT109" i="1"/>
  <c r="AX109" i="1"/>
  <c r="AS106" i="1"/>
  <c r="AW106" i="1"/>
  <c r="AX106" i="1"/>
  <c r="AT106" i="1"/>
  <c r="AY106" i="1"/>
  <c r="AU106" i="1"/>
  <c r="AZ106" i="1"/>
  <c r="BE105" i="1"/>
  <c r="BI105" i="1"/>
  <c r="BH105" i="1"/>
  <c r="BD105" i="1"/>
  <c r="BJ105" i="1"/>
  <c r="BF105" i="1"/>
  <c r="BK105" i="1"/>
  <c r="AS104" i="1"/>
  <c r="AW104" i="1"/>
  <c r="AX104" i="1"/>
  <c r="AT104" i="1"/>
  <c r="AY104" i="1"/>
  <c r="AU104" i="1"/>
  <c r="AZ104" i="1"/>
  <c r="BE103" i="1"/>
  <c r="BI103" i="1"/>
  <c r="BH103" i="1"/>
  <c r="BD103" i="1"/>
  <c r="BJ103" i="1"/>
  <c r="BF103" i="1"/>
  <c r="BK103" i="1"/>
  <c r="AS102" i="1"/>
  <c r="AW102" i="1"/>
  <c r="AX102" i="1"/>
  <c r="AT102" i="1"/>
  <c r="AY102" i="1"/>
  <c r="AU102" i="1"/>
  <c r="AZ102" i="1"/>
  <c r="BE101" i="1"/>
  <c r="BI101" i="1"/>
  <c r="BH101" i="1"/>
  <c r="BD101" i="1"/>
  <c r="BJ101" i="1"/>
  <c r="BF101" i="1"/>
  <c r="BK101" i="1"/>
  <c r="BG95" i="1"/>
  <c r="BK95" i="1"/>
  <c r="BD95" i="1"/>
  <c r="BH95" i="1"/>
  <c r="BE95" i="1"/>
  <c r="BI95" i="1"/>
  <c r="BR95" i="1" s="1"/>
  <c r="BG91" i="1"/>
  <c r="BK91" i="1"/>
  <c r="BD91" i="1"/>
  <c r="BH91" i="1"/>
  <c r="BE91" i="1"/>
  <c r="BN91" i="1" s="1"/>
  <c r="BI91" i="1"/>
  <c r="BG99" i="1"/>
  <c r="BK99" i="1"/>
  <c r="BD99" i="1"/>
  <c r="BH99" i="1"/>
  <c r="BE99" i="1"/>
  <c r="BI99" i="1"/>
  <c r="BR99" i="1" s="1"/>
  <c r="BG98" i="1"/>
  <c r="BK98" i="1"/>
  <c r="BD98" i="1"/>
  <c r="BH98" i="1"/>
  <c r="BE98" i="1"/>
  <c r="BI98" i="1"/>
  <c r="BG94" i="1"/>
  <c r="BK94" i="1"/>
  <c r="BD94" i="1"/>
  <c r="BM94" i="1" s="1"/>
  <c r="BH94" i="1"/>
  <c r="BE94" i="1"/>
  <c r="BI94" i="1"/>
  <c r="BH116" i="1"/>
  <c r="BH115" i="1"/>
  <c r="BH114" i="1"/>
  <c r="BH113" i="1"/>
  <c r="BH112" i="1"/>
  <c r="BH111" i="1"/>
  <c r="BH110" i="1"/>
  <c r="BH109" i="1"/>
  <c r="BH108" i="1"/>
  <c r="BH107" i="1"/>
  <c r="BD100" i="1"/>
  <c r="BE100" i="1"/>
  <c r="BI100" i="1"/>
  <c r="BR100" i="1" s="1"/>
  <c r="BG97" i="1"/>
  <c r="BK97" i="1"/>
  <c r="BD97" i="1"/>
  <c r="BH97" i="1"/>
  <c r="BE97" i="1"/>
  <c r="BI97" i="1"/>
  <c r="BJ95" i="1"/>
  <c r="BG93" i="1"/>
  <c r="BK93" i="1"/>
  <c r="BD93" i="1"/>
  <c r="BH93" i="1"/>
  <c r="BE93" i="1"/>
  <c r="BI93" i="1"/>
  <c r="BR93" i="1" s="1"/>
  <c r="BJ91" i="1"/>
  <c r="AW100" i="1"/>
  <c r="AS100" i="1"/>
  <c r="AW99" i="1"/>
  <c r="AS99" i="1"/>
  <c r="AW98" i="1"/>
  <c r="AW97" i="1"/>
  <c r="AW96" i="1"/>
  <c r="AW95" i="1"/>
  <c r="AW94" i="1"/>
  <c r="AW93" i="1"/>
  <c r="AW92" i="1"/>
  <c r="AW91" i="1"/>
  <c r="AX90" i="1"/>
  <c r="AX89" i="1"/>
  <c r="AX88" i="1"/>
  <c r="AX87" i="1"/>
  <c r="AV81" i="1"/>
  <c r="BP81" i="1" s="1"/>
  <c r="AZ81" i="1"/>
  <c r="AS81" i="1"/>
  <c r="AX81" i="1"/>
  <c r="AT81" i="1"/>
  <c r="AY81" i="1"/>
  <c r="AU81" i="1"/>
  <c r="BD80" i="1"/>
  <c r="BH80" i="1"/>
  <c r="BQ80" i="1" s="1"/>
  <c r="BI80" i="1"/>
  <c r="BE80" i="1"/>
  <c r="BJ80" i="1"/>
  <c r="BF80" i="1"/>
  <c r="BK80" i="1"/>
  <c r="AV79" i="1"/>
  <c r="BP79" i="1" s="1"/>
  <c r="AZ79" i="1"/>
  <c r="AS79" i="1"/>
  <c r="AX79" i="1"/>
  <c r="AT79" i="1"/>
  <c r="AY79" i="1"/>
  <c r="AU79" i="1"/>
  <c r="BD78" i="1"/>
  <c r="BH78" i="1"/>
  <c r="BQ78" i="1" s="1"/>
  <c r="BI78" i="1"/>
  <c r="BE78" i="1"/>
  <c r="BJ78" i="1"/>
  <c r="BF78" i="1"/>
  <c r="BK78" i="1"/>
  <c r="BN73" i="1"/>
  <c r="BL73" i="1"/>
  <c r="BC73" i="1" s="1"/>
  <c r="BG53" i="1"/>
  <c r="BP53" i="1" s="1"/>
  <c r="BK53" i="1"/>
  <c r="BT53" i="1" s="1"/>
  <c r="BD53" i="1"/>
  <c r="BH53" i="1"/>
  <c r="BE53" i="1"/>
  <c r="BI53" i="1"/>
  <c r="BF53" i="1"/>
  <c r="BJ53" i="1"/>
  <c r="AZ100" i="1"/>
  <c r="BD90" i="1"/>
  <c r="BH90" i="1"/>
  <c r="AV90" i="1"/>
  <c r="AZ90" i="1"/>
  <c r="BD89" i="1"/>
  <c r="BH89" i="1"/>
  <c r="AV89" i="1"/>
  <c r="AZ89" i="1"/>
  <c r="BD88" i="1"/>
  <c r="BH88" i="1"/>
  <c r="AV88" i="1"/>
  <c r="AZ88" i="1"/>
  <c r="BD87" i="1"/>
  <c r="BH87" i="1"/>
  <c r="AV87" i="1"/>
  <c r="AZ87" i="1"/>
  <c r="AT85" i="1"/>
  <c r="AX85" i="1"/>
  <c r="AV85" i="1"/>
  <c r="AZ85" i="1"/>
  <c r="BK90" i="1"/>
  <c r="BF90" i="1"/>
  <c r="AU90" i="1"/>
  <c r="BK89" i="1"/>
  <c r="BF89" i="1"/>
  <c r="AU89" i="1"/>
  <c r="BK88" i="1"/>
  <c r="BF88" i="1"/>
  <c r="AU88" i="1"/>
  <c r="BK87" i="1"/>
  <c r="BF87" i="1"/>
  <c r="AU87" i="1"/>
  <c r="AT86" i="1"/>
  <c r="AX86" i="1"/>
  <c r="BR86" i="1" s="1"/>
  <c r="AV86" i="1"/>
  <c r="AZ86" i="1"/>
  <c r="AW85" i="1"/>
  <c r="AV82" i="1"/>
  <c r="AS82" i="1"/>
  <c r="AX82" i="1"/>
  <c r="AT82" i="1"/>
  <c r="AY82" i="1"/>
  <c r="AU82" i="1"/>
  <c r="BO82" i="1" s="1"/>
  <c r="AZ82" i="1"/>
  <c r="BD81" i="1"/>
  <c r="BH81" i="1"/>
  <c r="BQ81" i="1" s="1"/>
  <c r="BI81" i="1"/>
  <c r="BE81" i="1"/>
  <c r="BJ81" i="1"/>
  <c r="BF81" i="1"/>
  <c r="BK81" i="1"/>
  <c r="AV80" i="1"/>
  <c r="BP80" i="1" s="1"/>
  <c r="AZ80" i="1"/>
  <c r="AS80" i="1"/>
  <c r="AX80" i="1"/>
  <c r="AT80" i="1"/>
  <c r="AY80" i="1"/>
  <c r="AU80" i="1"/>
  <c r="BD79" i="1"/>
  <c r="BH79" i="1"/>
  <c r="BQ79" i="1" s="1"/>
  <c r="BI79" i="1"/>
  <c r="BE79" i="1"/>
  <c r="BJ79" i="1"/>
  <c r="BF79" i="1"/>
  <c r="BK79" i="1"/>
  <c r="AV78" i="1"/>
  <c r="BP78" i="1" s="1"/>
  <c r="AZ78" i="1"/>
  <c r="AS78" i="1"/>
  <c r="AX78" i="1"/>
  <c r="AT78" i="1"/>
  <c r="AY78" i="1"/>
  <c r="AU78" i="1"/>
  <c r="BD77" i="1"/>
  <c r="BH77" i="1"/>
  <c r="BI77" i="1"/>
  <c r="BE77" i="1"/>
  <c r="BJ77" i="1"/>
  <c r="BF77" i="1"/>
  <c r="BK77" i="1"/>
  <c r="BN74" i="1"/>
  <c r="BL74" i="1"/>
  <c r="BC74" i="1" s="1"/>
  <c r="BH86" i="1"/>
  <c r="BH85" i="1"/>
  <c r="BH84" i="1"/>
  <c r="AZ84" i="1"/>
  <c r="AV84" i="1"/>
  <c r="BH83" i="1"/>
  <c r="AZ83" i="1"/>
  <c r="AV83" i="1"/>
  <c r="BP83" i="1" s="1"/>
  <c r="BH82" i="1"/>
  <c r="BQ82" i="1" s="1"/>
  <c r="AT76" i="1"/>
  <c r="AX76" i="1"/>
  <c r="AV76" i="1"/>
  <c r="AZ76" i="1"/>
  <c r="BT76" i="1" s="1"/>
  <c r="AT77" i="1"/>
  <c r="AX77" i="1"/>
  <c r="AV77" i="1"/>
  <c r="BP77" i="1" s="1"/>
  <c r="AZ77" i="1"/>
  <c r="BG57" i="1"/>
  <c r="BP57" i="1" s="1"/>
  <c r="BD57" i="1"/>
  <c r="BH57" i="1"/>
  <c r="BE57" i="1"/>
  <c r="BI57" i="1"/>
  <c r="BF57" i="1"/>
  <c r="BJ57" i="1"/>
  <c r="BK57" i="1"/>
  <c r="AX84" i="1"/>
  <c r="AX83" i="1"/>
  <c r="AW77" i="1"/>
  <c r="BN66" i="1"/>
  <c r="BH76" i="1"/>
  <c r="BH75" i="1"/>
  <c r="AZ75" i="1"/>
  <c r="AV75" i="1"/>
  <c r="BH72" i="1"/>
  <c r="AZ72" i="1"/>
  <c r="AV72" i="1"/>
  <c r="BH71" i="1"/>
  <c r="AZ71" i="1"/>
  <c r="AV71" i="1"/>
  <c r="BH70" i="1"/>
  <c r="AZ70" i="1"/>
  <c r="AV70" i="1"/>
  <c r="BH69" i="1"/>
  <c r="AZ69" i="1"/>
  <c r="AV69" i="1"/>
  <c r="BH68" i="1"/>
  <c r="AZ68" i="1"/>
  <c r="AV68" i="1"/>
  <c r="BH67" i="1"/>
  <c r="AZ67" i="1"/>
  <c r="AV67" i="1"/>
  <c r="BH66" i="1"/>
  <c r="AZ66" i="1"/>
  <c r="AV66" i="1"/>
  <c r="BH65" i="1"/>
  <c r="AZ65" i="1"/>
  <c r="BH64" i="1"/>
  <c r="BD64" i="1"/>
  <c r="AZ64" i="1"/>
  <c r="BH63" i="1"/>
  <c r="BQ63" i="1" s="1"/>
  <c r="BD63" i="1"/>
  <c r="AZ63" i="1"/>
  <c r="BE62" i="1"/>
  <c r="BI62" i="1"/>
  <c r="AS62" i="1"/>
  <c r="AW62" i="1"/>
  <c r="BE61" i="1"/>
  <c r="BN61" i="1" s="1"/>
  <c r="BI61" i="1"/>
  <c r="AS61" i="1"/>
  <c r="AW61" i="1"/>
  <c r="BE60" i="1"/>
  <c r="BI60" i="1"/>
  <c r="AS60" i="1"/>
  <c r="AW60" i="1"/>
  <c r="BE59" i="1"/>
  <c r="BI59" i="1"/>
  <c r="AU59" i="1"/>
  <c r="AU58" i="1"/>
  <c r="BJ56" i="1"/>
  <c r="BG54" i="1"/>
  <c r="BK54" i="1"/>
  <c r="BD54" i="1"/>
  <c r="BH54" i="1"/>
  <c r="BE54" i="1"/>
  <c r="BI54" i="1"/>
  <c r="AZ59" i="1"/>
  <c r="BD58" i="1"/>
  <c r="BH58" i="1"/>
  <c r="BE58" i="1"/>
  <c r="BI58" i="1"/>
  <c r="BR58" i="1" s="1"/>
  <c r="BG55" i="1"/>
  <c r="BK55" i="1"/>
  <c r="BD55" i="1"/>
  <c r="BH55" i="1"/>
  <c r="BE55" i="1"/>
  <c r="BI55" i="1"/>
  <c r="AX75" i="1"/>
  <c r="AX72" i="1"/>
  <c r="AX71" i="1"/>
  <c r="AX70" i="1"/>
  <c r="AX69" i="1"/>
  <c r="AX68" i="1"/>
  <c r="AX67" i="1"/>
  <c r="AV59" i="1"/>
  <c r="AS59" i="1"/>
  <c r="AW59" i="1"/>
  <c r="AV58" i="1"/>
  <c r="AZ58" i="1"/>
  <c r="BT58" i="1" s="1"/>
  <c r="AS58" i="1"/>
  <c r="AW58" i="1"/>
  <c r="BG56" i="1"/>
  <c r="BK56" i="1"/>
  <c r="BD56" i="1"/>
  <c r="BH56" i="1"/>
  <c r="BE56" i="1"/>
  <c r="BN56" i="1" s="1"/>
  <c r="BI56" i="1"/>
  <c r="AW57" i="1"/>
  <c r="AS57" i="1"/>
  <c r="AW56" i="1"/>
  <c r="AS56" i="1"/>
  <c r="AW55" i="1"/>
  <c r="AS55" i="1"/>
  <c r="AW54" i="1"/>
  <c r="AS54" i="1"/>
  <c r="AW53" i="1"/>
  <c r="AS53" i="1"/>
  <c r="AW52" i="1"/>
  <c r="AZ57" i="1"/>
  <c r="AZ56" i="1"/>
  <c r="AZ55" i="1"/>
  <c r="AZ54" i="1"/>
  <c r="N15" i="4"/>
  <c r="Q15" i="4"/>
  <c r="AQ29" i="1"/>
  <c r="AQ19" i="1"/>
  <c r="BS77" i="1" l="1"/>
  <c r="BQ61" i="1"/>
  <c r="BR59" i="1"/>
  <c r="BO98" i="1"/>
  <c r="BQ84" i="1"/>
  <c r="BR52" i="1"/>
  <c r="BS209" i="1"/>
  <c r="BS91" i="1"/>
  <c r="BT46" i="4"/>
  <c r="BS48" i="4"/>
  <c r="BP46" i="4"/>
  <c r="BT70" i="4"/>
  <c r="BR92" i="4"/>
  <c r="BN109" i="4"/>
  <c r="BO112" i="4"/>
  <c r="BQ46" i="4"/>
  <c r="BO77" i="4"/>
  <c r="BQ77" i="4"/>
  <c r="BR46" i="4"/>
  <c r="BT66" i="4"/>
  <c r="BT47" i="4"/>
  <c r="BA46" i="4"/>
  <c r="AR46" i="4" s="1"/>
  <c r="BT59" i="4"/>
  <c r="BP83" i="4"/>
  <c r="BP99" i="4"/>
  <c r="BT94" i="4"/>
  <c r="BP103" i="4"/>
  <c r="BS55" i="4"/>
  <c r="BT117" i="4"/>
  <c r="BO148" i="4"/>
  <c r="BS131" i="4"/>
  <c r="BO157" i="4"/>
  <c r="BS46" i="4"/>
  <c r="BN82" i="4"/>
  <c r="BQ128" i="4"/>
  <c r="BM68" i="4"/>
  <c r="BM110" i="4"/>
  <c r="BQ49" i="4"/>
  <c r="BN57" i="4"/>
  <c r="BN123" i="4"/>
  <c r="BR148" i="4"/>
  <c r="BS124" i="4"/>
  <c r="BQ152" i="4"/>
  <c r="BN80" i="4"/>
  <c r="BS150" i="4"/>
  <c r="BN79" i="4"/>
  <c r="BO147" i="1"/>
  <c r="BN207" i="1"/>
  <c r="BN215" i="1"/>
  <c r="BM86" i="1"/>
  <c r="BS61" i="1"/>
  <c r="BN110" i="4"/>
  <c r="BQ134" i="4"/>
  <c r="BS148" i="4"/>
  <c r="BT106" i="4"/>
  <c r="BP132" i="1"/>
  <c r="BN185" i="1"/>
  <c r="BP52" i="1"/>
  <c r="BR54" i="4"/>
  <c r="BQ64" i="4"/>
  <c r="BO183" i="1"/>
  <c r="BP188" i="1"/>
  <c r="BO162" i="1"/>
  <c r="BR134" i="1"/>
  <c r="BT52" i="4"/>
  <c r="BR130" i="1"/>
  <c r="BN166" i="1"/>
  <c r="BR210" i="1"/>
  <c r="BQ199" i="1"/>
  <c r="BQ128" i="1"/>
  <c r="BO131" i="1"/>
  <c r="BO193" i="1"/>
  <c r="BP122" i="1"/>
  <c r="BS54" i="1"/>
  <c r="BS54" i="4"/>
  <c r="BS155" i="4"/>
  <c r="BQ50" i="4"/>
  <c r="BS107" i="4"/>
  <c r="BS60" i="4"/>
  <c r="BO137" i="4"/>
  <c r="BR147" i="4"/>
  <c r="BQ82" i="4"/>
  <c r="BS115" i="4"/>
  <c r="BS125" i="4"/>
  <c r="BO158" i="4"/>
  <c r="BP139" i="4"/>
  <c r="BR58" i="4"/>
  <c r="BN115" i="4"/>
  <c r="BQ163" i="4"/>
  <c r="BO47" i="4"/>
  <c r="BT92" i="4"/>
  <c r="BM92" i="4"/>
  <c r="BO70" i="4"/>
  <c r="BS154" i="4"/>
  <c r="BT49" i="4"/>
  <c r="BR57" i="4"/>
  <c r="BQ79" i="4"/>
  <c r="BP135" i="4"/>
  <c r="BS76" i="4"/>
  <c r="BT122" i="4"/>
  <c r="BT126" i="4"/>
  <c r="BT130" i="4"/>
  <c r="BQ147" i="4"/>
  <c r="BS74" i="4"/>
  <c r="BR91" i="4"/>
  <c r="BS132" i="4"/>
  <c r="BN53" i="4"/>
  <c r="BR108" i="4"/>
  <c r="BN122" i="4"/>
  <c r="BQ65" i="4"/>
  <c r="BP59" i="4"/>
  <c r="BR100" i="4"/>
  <c r="BR104" i="4"/>
  <c r="BT136" i="4"/>
  <c r="BP82" i="4"/>
  <c r="BO92" i="4"/>
  <c r="BM89" i="4"/>
  <c r="BN88" i="4"/>
  <c r="BQ106" i="4"/>
  <c r="BO65" i="4"/>
  <c r="BR50" i="4"/>
  <c r="BP62" i="4"/>
  <c r="BO152" i="4"/>
  <c r="BS85" i="4"/>
  <c r="BP94" i="4"/>
  <c r="BS59" i="4"/>
  <c r="BO56" i="4"/>
  <c r="BT79" i="4"/>
  <c r="BO71" i="4"/>
  <c r="BR76" i="4"/>
  <c r="BR109" i="4"/>
  <c r="BR145" i="4"/>
  <c r="BT135" i="4"/>
  <c r="BP153" i="4"/>
  <c r="BS161" i="4"/>
  <c r="BQ99" i="4"/>
  <c r="BP110" i="4"/>
  <c r="BS128" i="4"/>
  <c r="BP71" i="4"/>
  <c r="BP74" i="4"/>
  <c r="BT120" i="4"/>
  <c r="BR150" i="4"/>
  <c r="BQ148" i="4"/>
  <c r="BO73" i="4"/>
  <c r="BO78" i="4"/>
  <c r="BM58" i="4"/>
  <c r="BN95" i="4"/>
  <c r="BO91" i="4"/>
  <c r="BR49" i="4"/>
  <c r="BR77" i="4"/>
  <c r="BQ120" i="4"/>
  <c r="BQ135" i="4"/>
  <c r="BO68" i="4"/>
  <c r="BS80" i="4"/>
  <c r="BO48" i="4"/>
  <c r="BN78" i="4"/>
  <c r="BR72" i="4"/>
  <c r="BT105" i="4"/>
  <c r="BO87" i="4"/>
  <c r="BT88" i="4"/>
  <c r="BP155" i="4"/>
  <c r="BR93" i="4"/>
  <c r="BR101" i="4"/>
  <c r="BQ119" i="4"/>
  <c r="BN121" i="4"/>
  <c r="BR163" i="4"/>
  <c r="BM162" i="4"/>
  <c r="BQ91" i="4"/>
  <c r="BO160" i="4"/>
  <c r="BT114" i="4"/>
  <c r="BP144" i="4"/>
  <c r="BS152" i="4"/>
  <c r="BT57" i="4"/>
  <c r="BR67" i="4"/>
  <c r="BT81" i="4"/>
  <c r="BO109" i="4"/>
  <c r="BR157" i="4"/>
  <c r="BQ138" i="4"/>
  <c r="BR141" i="4"/>
  <c r="BP149" i="4"/>
  <c r="BQ149" i="4"/>
  <c r="BR161" i="4"/>
  <c r="BR158" i="4"/>
  <c r="BS69" i="4"/>
  <c r="BM69" i="4"/>
  <c r="BT97" i="4"/>
  <c r="BM86" i="4"/>
  <c r="BN105" i="4"/>
  <c r="BQ85" i="4"/>
  <c r="BP115" i="4"/>
  <c r="BS130" i="4"/>
  <c r="BS88" i="4"/>
  <c r="BO54" i="4"/>
  <c r="BT69" i="4"/>
  <c r="BS71" i="4"/>
  <c r="BP80" i="4"/>
  <c r="BT109" i="4"/>
  <c r="BQ125" i="4"/>
  <c r="BR154" i="4"/>
  <c r="BR73" i="4"/>
  <c r="BT83" i="4"/>
  <c r="BN101" i="4"/>
  <c r="BS146" i="4"/>
  <c r="BO100" i="4"/>
  <c r="BS97" i="4"/>
  <c r="BN97" i="4"/>
  <c r="BR66" i="4"/>
  <c r="BQ73" i="4"/>
  <c r="BP75" i="4"/>
  <c r="BR82" i="4"/>
  <c r="BR94" i="4"/>
  <c r="BR106" i="4"/>
  <c r="BT118" i="4"/>
  <c r="BQ123" i="4"/>
  <c r="BR155" i="4"/>
  <c r="BO75" i="4"/>
  <c r="BL67" i="4"/>
  <c r="BC67" i="4" s="1"/>
  <c r="BS114" i="4"/>
  <c r="BM100" i="4"/>
  <c r="BP96" i="4"/>
  <c r="BT111" i="4"/>
  <c r="BS104" i="4"/>
  <c r="BQ97" i="4"/>
  <c r="BT55" i="4"/>
  <c r="BR61" i="4"/>
  <c r="BQ71" i="4"/>
  <c r="BR87" i="4"/>
  <c r="BR99" i="4"/>
  <c r="BQ111" i="4"/>
  <c r="BQ130" i="4"/>
  <c r="BR152" i="4"/>
  <c r="BN138" i="4"/>
  <c r="BQ100" i="4"/>
  <c r="BQ87" i="4"/>
  <c r="BP143" i="4"/>
  <c r="BP107" i="4"/>
  <c r="BO115" i="4"/>
  <c r="BM114" i="4"/>
  <c r="BS92" i="4"/>
  <c r="BS156" i="4"/>
  <c r="BT87" i="4"/>
  <c r="BO88" i="4"/>
  <c r="BL97" i="4"/>
  <c r="BC97" i="4" s="1"/>
  <c r="BQ105" i="4"/>
  <c r="BP60" i="4"/>
  <c r="BR88" i="4"/>
  <c r="BQ121" i="4"/>
  <c r="BQ129" i="4"/>
  <c r="BP147" i="4"/>
  <c r="BS135" i="4"/>
  <c r="BQ158" i="4"/>
  <c r="BS79" i="4"/>
  <c r="BQ88" i="4"/>
  <c r="BO51" i="4"/>
  <c r="BP90" i="4"/>
  <c r="BP85" i="4"/>
  <c r="BS113" i="4"/>
  <c r="BT116" i="4"/>
  <c r="BP101" i="4"/>
  <c r="BT100" i="4"/>
  <c r="BT99" i="4"/>
  <c r="BO61" i="4"/>
  <c r="BP57" i="4"/>
  <c r="BN125" i="4"/>
  <c r="BN127" i="4"/>
  <c r="BT134" i="4"/>
  <c r="BP89" i="4"/>
  <c r="BS91" i="4"/>
  <c r="BS138" i="4"/>
  <c r="BP118" i="4"/>
  <c r="BS101" i="4"/>
  <c r="BT104" i="4"/>
  <c r="BT96" i="4"/>
  <c r="BL82" i="4"/>
  <c r="BC82" i="4" s="1"/>
  <c r="BP87" i="4"/>
  <c r="BP117" i="4"/>
  <c r="BO79" i="4"/>
  <c r="BQ122" i="4"/>
  <c r="BQ59" i="4"/>
  <c r="BN54" i="4"/>
  <c r="BR97" i="4"/>
  <c r="BP78" i="4"/>
  <c r="BQ117" i="4"/>
  <c r="BQ146" i="4"/>
  <c r="BQ150" i="4"/>
  <c r="BQ154" i="4"/>
  <c r="BS73" i="4"/>
  <c r="BS82" i="4"/>
  <c r="BO146" i="4"/>
  <c r="BO154" i="4"/>
  <c r="BT113" i="4"/>
  <c r="BS119" i="4"/>
  <c r="BO120" i="4"/>
  <c r="BS109" i="4"/>
  <c r="BO134" i="4"/>
  <c r="BR75" i="4"/>
  <c r="BM93" i="4"/>
  <c r="BL89" i="4"/>
  <c r="BC89" i="4" s="1"/>
  <c r="BT91" i="4"/>
  <c r="BP55" i="4"/>
  <c r="BL57" i="4"/>
  <c r="BC57" i="4" s="1"/>
  <c r="BQ48" i="4"/>
  <c r="BT67" i="4"/>
  <c r="BQ69" i="4"/>
  <c r="BO50" i="4"/>
  <c r="BT62" i="4"/>
  <c r="BN71" i="4"/>
  <c r="BT77" i="4"/>
  <c r="BR74" i="4"/>
  <c r="BR110" i="4"/>
  <c r="BQ124" i="4"/>
  <c r="BR142" i="4"/>
  <c r="BQ136" i="4"/>
  <c r="BQ145" i="4"/>
  <c r="BQ153" i="4"/>
  <c r="BP160" i="4"/>
  <c r="BN160" i="4"/>
  <c r="BS51" i="4"/>
  <c r="BP97" i="4"/>
  <c r="BO156" i="4"/>
  <c r="BO80" i="4"/>
  <c r="BT85" i="4"/>
  <c r="BQ108" i="4"/>
  <c r="BS110" i="4"/>
  <c r="BP112" i="4"/>
  <c r="BM116" i="4"/>
  <c r="BS129" i="4"/>
  <c r="BS137" i="4"/>
  <c r="BP142" i="4"/>
  <c r="BS126" i="4"/>
  <c r="BM83" i="4"/>
  <c r="BR59" i="4"/>
  <c r="BP64" i="4"/>
  <c r="BT71" i="4"/>
  <c r="BT74" i="4"/>
  <c r="BQ75" i="4"/>
  <c r="BR103" i="4"/>
  <c r="BT121" i="4"/>
  <c r="BT125" i="4"/>
  <c r="BT129" i="4"/>
  <c r="BN119" i="4"/>
  <c r="BN131" i="4"/>
  <c r="BN161" i="4"/>
  <c r="BO98" i="4"/>
  <c r="BO85" i="4"/>
  <c r="BT110" i="4"/>
  <c r="BP113" i="4"/>
  <c r="BS121" i="4"/>
  <c r="BL101" i="4"/>
  <c r="BC101" i="4" s="1"/>
  <c r="BN129" i="4"/>
  <c r="BO138" i="4"/>
  <c r="BA154" i="4"/>
  <c r="AR154" i="4" s="1"/>
  <c r="BQ156" i="4"/>
  <c r="BO67" i="4"/>
  <c r="BR47" i="4"/>
  <c r="BP50" i="4"/>
  <c r="BQ60" i="4"/>
  <c r="BQ62" i="4"/>
  <c r="BQ63" i="4"/>
  <c r="BN65" i="4"/>
  <c r="BQ80" i="4"/>
  <c r="BR96" i="4"/>
  <c r="BS108" i="4"/>
  <c r="BQ132" i="4"/>
  <c r="BN134" i="4"/>
  <c r="BO139" i="4"/>
  <c r="BO140" i="4"/>
  <c r="BO141" i="4"/>
  <c r="BO142" i="4"/>
  <c r="BO143" i="4"/>
  <c r="BR153" i="4"/>
  <c r="BQ151" i="4"/>
  <c r="BN163" i="4"/>
  <c r="BQ159" i="4"/>
  <c r="BR162" i="4"/>
  <c r="BS75" i="4"/>
  <c r="BS77" i="4"/>
  <c r="BN83" i="4"/>
  <c r="BO69" i="4"/>
  <c r="BQ92" i="4"/>
  <c r="BS99" i="4"/>
  <c r="BT90" i="4"/>
  <c r="BN90" i="4"/>
  <c r="BS98" i="4"/>
  <c r="BO49" i="4"/>
  <c r="BP109" i="4"/>
  <c r="BN157" i="4"/>
  <c r="BN98" i="4"/>
  <c r="BT115" i="4"/>
  <c r="BS116" i="4"/>
  <c r="BT101" i="4"/>
  <c r="BS70" i="4"/>
  <c r="BQ94" i="4"/>
  <c r="BS66" i="4"/>
  <c r="BP100" i="4"/>
  <c r="BS96" i="4"/>
  <c r="BM103" i="4"/>
  <c r="BM96" i="4"/>
  <c r="BP104" i="4"/>
  <c r="BP47" i="4"/>
  <c r="BN48" i="4"/>
  <c r="BO60" i="4"/>
  <c r="BR89" i="4"/>
  <c r="BN112" i="4"/>
  <c r="BN114" i="4"/>
  <c r="BN116" i="4"/>
  <c r="BR146" i="4"/>
  <c r="BN136" i="4"/>
  <c r="BN133" i="4"/>
  <c r="BR160" i="4"/>
  <c r="BP158" i="4"/>
  <c r="BN159" i="4"/>
  <c r="BN77" i="4"/>
  <c r="BS84" i="4"/>
  <c r="BT93" i="4"/>
  <c r="BO53" i="4"/>
  <c r="BO72" i="4"/>
  <c r="BN86" i="4"/>
  <c r="BQ109" i="4"/>
  <c r="BM94" i="4"/>
  <c r="BS118" i="4"/>
  <c r="BM112" i="4"/>
  <c r="BN151" i="4"/>
  <c r="BQ103" i="4"/>
  <c r="BP106" i="4"/>
  <c r="BL110" i="4"/>
  <c r="BC110" i="4" s="1"/>
  <c r="BL83" i="4"/>
  <c r="BC83" i="4" s="1"/>
  <c r="BP63" i="4"/>
  <c r="BQ72" i="4"/>
  <c r="BR86" i="4"/>
  <c r="BO111" i="4"/>
  <c r="BQ118" i="4"/>
  <c r="BN118" i="4"/>
  <c r="BN126" i="4"/>
  <c r="BN130" i="4"/>
  <c r="BQ160" i="4"/>
  <c r="BA150" i="4"/>
  <c r="AR150" i="4" s="1"/>
  <c r="BM66" i="4"/>
  <c r="BQ67" i="4"/>
  <c r="BM82" i="4"/>
  <c r="BP93" i="4"/>
  <c r="BS95" i="4"/>
  <c r="BP72" i="4"/>
  <c r="BS106" i="4"/>
  <c r="BP108" i="4"/>
  <c r="BP137" i="4"/>
  <c r="BT103" i="4"/>
  <c r="BO128" i="4"/>
  <c r="BP132" i="4"/>
  <c r="BS112" i="4"/>
  <c r="BP140" i="4"/>
  <c r="BS100" i="4"/>
  <c r="BT58" i="4"/>
  <c r="BT68" i="4"/>
  <c r="BN52" i="4"/>
  <c r="BR55" i="4"/>
  <c r="BL70" i="4"/>
  <c r="BC70" i="4" s="1"/>
  <c r="BS111" i="4"/>
  <c r="BT123" i="4"/>
  <c r="BT127" i="4"/>
  <c r="BT131" i="4"/>
  <c r="BL118" i="4"/>
  <c r="BC118" i="4" s="1"/>
  <c r="BL134" i="4"/>
  <c r="BC134" i="4" s="1"/>
  <c r="BL138" i="4"/>
  <c r="BC138" i="4" s="1"/>
  <c r="BT133" i="4"/>
  <c r="BP159" i="4"/>
  <c r="BP68" i="4"/>
  <c r="BT89" i="4"/>
  <c r="BL86" i="4"/>
  <c r="BC86" i="4" s="1"/>
  <c r="BO150" i="4"/>
  <c r="BL106" i="4"/>
  <c r="BC106" i="4" s="1"/>
  <c r="BP141" i="4"/>
  <c r="BP102" i="4"/>
  <c r="BN102" i="4"/>
  <c r="BO113" i="4"/>
  <c r="BP114" i="4"/>
  <c r="BP116" i="4"/>
  <c r="BS147" i="4"/>
  <c r="BS122" i="4"/>
  <c r="BP48" i="4"/>
  <c r="BR70" i="4"/>
  <c r="BP77" i="4"/>
  <c r="BQ74" i="4"/>
  <c r="BR107" i="4"/>
  <c r="BL117" i="4"/>
  <c r="BC117" i="4" s="1"/>
  <c r="BL121" i="4"/>
  <c r="BC121" i="4" s="1"/>
  <c r="BL125" i="4"/>
  <c r="BC125" i="4" s="1"/>
  <c r="BL129" i="4"/>
  <c r="BC129" i="4" s="1"/>
  <c r="BL135" i="4"/>
  <c r="BC135" i="4" s="1"/>
  <c r="BT108" i="4"/>
  <c r="BN117" i="4"/>
  <c r="BR156" i="4"/>
  <c r="BO105" i="4"/>
  <c r="BS105" i="4"/>
  <c r="BS127" i="4"/>
  <c r="BO101" i="4"/>
  <c r="BO66" i="4"/>
  <c r="BQ102" i="4"/>
  <c r="BL66" i="4"/>
  <c r="BC66" i="4" s="1"/>
  <c r="BL93" i="4"/>
  <c r="BC93" i="4" s="1"/>
  <c r="BQ93" i="4"/>
  <c r="BN49" i="4"/>
  <c r="BR52" i="4"/>
  <c r="BP56" i="4"/>
  <c r="BR65" i="4"/>
  <c r="BT80" i="4"/>
  <c r="BR102" i="4"/>
  <c r="BN108" i="4"/>
  <c r="BT119" i="4"/>
  <c r="BL120" i="4"/>
  <c r="BC120" i="4" s="1"/>
  <c r="BL136" i="4"/>
  <c r="BC136" i="4" s="1"/>
  <c r="BR149" i="4"/>
  <c r="BR139" i="4"/>
  <c r="BR144" i="4"/>
  <c r="BP133" i="4"/>
  <c r="BT159" i="4"/>
  <c r="BN158" i="4"/>
  <c r="BO163" i="4"/>
  <c r="BP73" i="4"/>
  <c r="BN84" i="4"/>
  <c r="BA47" i="4"/>
  <c r="AR47" i="4" s="1"/>
  <c r="BP51" i="4"/>
  <c r="BS49" i="4"/>
  <c r="BO127" i="4"/>
  <c r="BS157" i="4"/>
  <c r="BA102" i="4"/>
  <c r="AR102" i="4" s="1"/>
  <c r="BT112" i="4"/>
  <c r="BS133" i="4"/>
  <c r="BS151" i="4"/>
  <c r="BO159" i="4"/>
  <c r="BT84" i="4"/>
  <c r="BO96" i="4"/>
  <c r="BR53" i="4"/>
  <c r="BR48" i="4"/>
  <c r="BQ68" i="4"/>
  <c r="BN50" i="4"/>
  <c r="BQ61" i="4"/>
  <c r="BN61" i="4"/>
  <c r="BN62" i="4"/>
  <c r="BN63" i="4"/>
  <c r="BN64" i="4"/>
  <c r="BR83" i="4"/>
  <c r="BO107" i="4"/>
  <c r="BN93" i="4"/>
  <c r="BL119" i="4"/>
  <c r="BC119" i="4" s="1"/>
  <c r="BL123" i="4"/>
  <c r="BC123" i="4" s="1"/>
  <c r="BQ126" i="4"/>
  <c r="BL127" i="4"/>
  <c r="BC127" i="4" s="1"/>
  <c r="BL131" i="4"/>
  <c r="BC131" i="4" s="1"/>
  <c r="BL133" i="4"/>
  <c r="BC133" i="4" s="1"/>
  <c r="BL137" i="4"/>
  <c r="BC137" i="4" s="1"/>
  <c r="BN120" i="4"/>
  <c r="BS136" i="4"/>
  <c r="BT139" i="4"/>
  <c r="BT140" i="4"/>
  <c r="BT141" i="4"/>
  <c r="BT142" i="4"/>
  <c r="BT143" i="4"/>
  <c r="BT144" i="4"/>
  <c r="BN135" i="4"/>
  <c r="BP151" i="4"/>
  <c r="BP157" i="4"/>
  <c r="BQ133" i="4"/>
  <c r="BA147" i="4"/>
  <c r="AR147" i="4" s="1"/>
  <c r="BA151" i="4"/>
  <c r="AR151" i="4" s="1"/>
  <c r="BA155" i="4"/>
  <c r="AR155" i="4" s="1"/>
  <c r="BP162" i="4"/>
  <c r="BO162" i="4"/>
  <c r="BR159" i="4"/>
  <c r="BO165" i="4"/>
  <c r="BA48" i="4"/>
  <c r="AR48" i="4" s="1"/>
  <c r="BL84" i="4"/>
  <c r="BC84" i="4" s="1"/>
  <c r="BS87" i="4"/>
  <c r="BN58" i="4"/>
  <c r="BQ101" i="4"/>
  <c r="BL105" i="4"/>
  <c r="BC105" i="4" s="1"/>
  <c r="BP86" i="4"/>
  <c r="BL88" i="4"/>
  <c r="BC88" i="4" s="1"/>
  <c r="BL102" i="4"/>
  <c r="BC102" i="4" s="1"/>
  <c r="BS81" i="4"/>
  <c r="BM102" i="4"/>
  <c r="BL107" i="4"/>
  <c r="BC107" i="4" s="1"/>
  <c r="BP121" i="4"/>
  <c r="BO133" i="4"/>
  <c r="BO131" i="4"/>
  <c r="BO126" i="4"/>
  <c r="BS89" i="4"/>
  <c r="BQ66" i="4"/>
  <c r="BP84" i="4"/>
  <c r="BP95" i="4"/>
  <c r="BO84" i="4"/>
  <c r="BN51" i="4"/>
  <c r="BP61" i="4"/>
  <c r="BT50" i="4"/>
  <c r="BT54" i="4"/>
  <c r="BQ54" i="4"/>
  <c r="BN47" i="4"/>
  <c r="BN55" i="4"/>
  <c r="BR64" i="4"/>
  <c r="BR68" i="4"/>
  <c r="BQ81" i="4"/>
  <c r="BR84" i="4"/>
  <c r="BL111" i="4"/>
  <c r="BC111" i="4" s="1"/>
  <c r="BQ161" i="4"/>
  <c r="BN137" i="4"/>
  <c r="BA146" i="4"/>
  <c r="AR146" i="4" s="1"/>
  <c r="BT160" i="4"/>
  <c r="BT162" i="4"/>
  <c r="BS163" i="4"/>
  <c r="BO58" i="4"/>
  <c r="BL94" i="4"/>
  <c r="BC94" i="4" s="1"/>
  <c r="BQ96" i="4"/>
  <c r="BP76" i="4"/>
  <c r="BM90" i="4"/>
  <c r="BL103" i="4"/>
  <c r="BC103" i="4" s="1"/>
  <c r="BP52" i="4"/>
  <c r="BT86" i="4"/>
  <c r="BQ95" i="4"/>
  <c r="BN147" i="4"/>
  <c r="BP88" i="4"/>
  <c r="BA89" i="4"/>
  <c r="AR89" i="4" s="1"/>
  <c r="BS103" i="4"/>
  <c r="BL53" i="4"/>
  <c r="BC53" i="4" s="1"/>
  <c r="BT78" i="4"/>
  <c r="BR78" i="4"/>
  <c r="BR90" i="4"/>
  <c r="BR98" i="4"/>
  <c r="BA75" i="4"/>
  <c r="AR75" i="4" s="1"/>
  <c r="BL113" i="4"/>
  <c r="BC113" i="4" s="1"/>
  <c r="BL115" i="4"/>
  <c r="BC115" i="4" s="1"/>
  <c r="BL122" i="4"/>
  <c r="BC122" i="4" s="1"/>
  <c r="BL126" i="4"/>
  <c r="BC126" i="4" s="1"/>
  <c r="BL130" i="4"/>
  <c r="BC130" i="4" s="1"/>
  <c r="BT158" i="4"/>
  <c r="BL159" i="4"/>
  <c r="BC159" i="4" s="1"/>
  <c r="BP67" i="4"/>
  <c r="BO90" i="4"/>
  <c r="BA72" i="4"/>
  <c r="AR72" i="4" s="1"/>
  <c r="BN72" i="4"/>
  <c r="BL92" i="4"/>
  <c r="BC92" i="4" s="1"/>
  <c r="BM85" i="4"/>
  <c r="BL85" i="4"/>
  <c r="BC85" i="4" s="1"/>
  <c r="BL100" i="4"/>
  <c r="BC100" i="4" s="1"/>
  <c r="BO124" i="4"/>
  <c r="BP128" i="4"/>
  <c r="BP127" i="4"/>
  <c r="BM98" i="4"/>
  <c r="BL98" i="4"/>
  <c r="BC98" i="4" s="1"/>
  <c r="BT102" i="4"/>
  <c r="BO129" i="4"/>
  <c r="BO123" i="4"/>
  <c r="BP131" i="4"/>
  <c r="BN145" i="4"/>
  <c r="BO122" i="4"/>
  <c r="BP126" i="4"/>
  <c r="BM99" i="4"/>
  <c r="BL99" i="4"/>
  <c r="BC99" i="4" s="1"/>
  <c r="BM91" i="4"/>
  <c r="BL91" i="4"/>
  <c r="BC91" i="4" s="1"/>
  <c r="BM104" i="4"/>
  <c r="BL104" i="4"/>
  <c r="BC104" i="4" s="1"/>
  <c r="BS145" i="4"/>
  <c r="BM87" i="4"/>
  <c r="BL87" i="4"/>
  <c r="BC87" i="4" s="1"/>
  <c r="BP130" i="4"/>
  <c r="BQ47" i="4"/>
  <c r="BQ58" i="4"/>
  <c r="BT61" i="4"/>
  <c r="BT64" i="4"/>
  <c r="BS65" i="4"/>
  <c r="BQ76" i="4"/>
  <c r="BP81" i="4"/>
  <c r="BR95" i="4"/>
  <c r="BT124" i="4"/>
  <c r="BT128" i="4"/>
  <c r="BT132" i="4"/>
  <c r="BO108" i="4"/>
  <c r="BR151" i="4"/>
  <c r="BR140" i="4"/>
  <c r="BR143" i="4"/>
  <c r="BA145" i="4"/>
  <c r="AR145" i="4" s="1"/>
  <c r="BA149" i="4"/>
  <c r="AR149" i="4" s="1"/>
  <c r="BA153" i="4"/>
  <c r="AR153" i="4" s="1"/>
  <c r="BQ155" i="4"/>
  <c r="BA157" i="4"/>
  <c r="AR157" i="4" s="1"/>
  <c r="BP161" i="4"/>
  <c r="BL160" i="4"/>
  <c r="BC160" i="4" s="1"/>
  <c r="BN162" i="4"/>
  <c r="BS52" i="4"/>
  <c r="BR80" i="4"/>
  <c r="BO83" i="4"/>
  <c r="BO74" i="4"/>
  <c r="BS90" i="4"/>
  <c r="BO86" i="4"/>
  <c r="BN106" i="4"/>
  <c r="BR81" i="4"/>
  <c r="BP124" i="4"/>
  <c r="BO94" i="4"/>
  <c r="BL96" i="4"/>
  <c r="BC96" i="4" s="1"/>
  <c r="BS153" i="4"/>
  <c r="BO102" i="4"/>
  <c r="BO125" i="4"/>
  <c r="BP129" i="4"/>
  <c r="BL108" i="4"/>
  <c r="BC108" i="4" s="1"/>
  <c r="BP123" i="4"/>
  <c r="BS149" i="4"/>
  <c r="BL109" i="4"/>
  <c r="BC109" i="4" s="1"/>
  <c r="BP122" i="4"/>
  <c r="BL90" i="4"/>
  <c r="BC90" i="4" s="1"/>
  <c r="BQ51" i="4"/>
  <c r="BQ53" i="4"/>
  <c r="BQ55" i="4"/>
  <c r="BP53" i="4"/>
  <c r="BO64" i="4"/>
  <c r="BT65" i="4"/>
  <c r="BL71" i="4"/>
  <c r="BC71" i="4" s="1"/>
  <c r="BT76" i="4"/>
  <c r="BN107" i="4"/>
  <c r="BL112" i="4"/>
  <c r="BC112" i="4" s="1"/>
  <c r="BL114" i="4"/>
  <c r="BC114" i="4" s="1"/>
  <c r="BL116" i="4"/>
  <c r="BC116" i="4" s="1"/>
  <c r="BL124" i="4"/>
  <c r="BC124" i="4" s="1"/>
  <c r="BL128" i="4"/>
  <c r="BC128" i="4" s="1"/>
  <c r="BL132" i="4"/>
  <c r="BC132" i="4" s="1"/>
  <c r="BN103" i="4"/>
  <c r="BN113" i="4"/>
  <c r="BQ162" i="4"/>
  <c r="BP145" i="4"/>
  <c r="BS139" i="4"/>
  <c r="BS140" i="4"/>
  <c r="BS141" i="4"/>
  <c r="BS142" i="4"/>
  <c r="BS143" i="4"/>
  <c r="BS144" i="4"/>
  <c r="BT161" i="4"/>
  <c r="BT163" i="4"/>
  <c r="BL161" i="4"/>
  <c r="BC161" i="4" s="1"/>
  <c r="BR164" i="4"/>
  <c r="BR168" i="4"/>
  <c r="BO167" i="4"/>
  <c r="BS53" i="4"/>
  <c r="BS86" i="4"/>
  <c r="BM95" i="4"/>
  <c r="BL95" i="4"/>
  <c r="BC95" i="4" s="1"/>
  <c r="BO81" i="4"/>
  <c r="BO132" i="4"/>
  <c r="BS94" i="4"/>
  <c r="BN153" i="4"/>
  <c r="BQ98" i="4"/>
  <c r="BO121" i="4"/>
  <c r="BP125" i="4"/>
  <c r="BN155" i="4"/>
  <c r="BO103" i="4"/>
  <c r="BP119" i="4"/>
  <c r="BN149" i="4"/>
  <c r="BL65" i="4"/>
  <c r="BC65" i="4" s="1"/>
  <c r="BP120" i="4"/>
  <c r="BO130" i="4"/>
  <c r="BT51" i="4"/>
  <c r="BA51" i="4"/>
  <c r="AR51" i="4" s="1"/>
  <c r="BM51" i="4"/>
  <c r="BA53" i="4"/>
  <c r="AR53" i="4" s="1"/>
  <c r="BM53" i="4"/>
  <c r="BA55" i="4"/>
  <c r="AR55" i="4" s="1"/>
  <c r="BM55" i="4"/>
  <c r="BL49" i="4"/>
  <c r="BC49" i="4" s="1"/>
  <c r="BL46" i="4"/>
  <c r="BC46" i="4" s="1"/>
  <c r="BM46" i="4"/>
  <c r="BP58" i="4"/>
  <c r="BA58" i="4"/>
  <c r="AR58" i="4" s="1"/>
  <c r="BQ57" i="4"/>
  <c r="BL58" i="4"/>
  <c r="BC58" i="4" s="1"/>
  <c r="BN59" i="4"/>
  <c r="BA59" i="4"/>
  <c r="AR59" i="4" s="1"/>
  <c r="BQ56" i="4"/>
  <c r="BA65" i="4"/>
  <c r="AR65" i="4" s="1"/>
  <c r="BM65" i="4"/>
  <c r="BA67" i="4"/>
  <c r="AR67" i="4" s="1"/>
  <c r="BN67" i="4"/>
  <c r="BN69" i="4"/>
  <c r="BA69" i="4"/>
  <c r="AR69" i="4" s="1"/>
  <c r="BL79" i="4"/>
  <c r="BC79" i="4" s="1"/>
  <c r="BL80" i="4"/>
  <c r="BC80" i="4" s="1"/>
  <c r="BL81" i="4"/>
  <c r="BC81" i="4" s="1"/>
  <c r="BM81" i="4"/>
  <c r="BR105" i="4"/>
  <c r="BA105" i="4"/>
  <c r="AR105" i="4" s="1"/>
  <c r="BL78" i="4"/>
  <c r="BC78" i="4" s="1"/>
  <c r="BM78" i="4"/>
  <c r="BA92" i="4"/>
  <c r="AR92" i="4" s="1"/>
  <c r="BA77" i="4"/>
  <c r="AR77" i="4" s="1"/>
  <c r="BA85" i="4"/>
  <c r="AR85" i="4" s="1"/>
  <c r="BA101" i="4"/>
  <c r="AR101" i="4" s="1"/>
  <c r="BA82" i="4"/>
  <c r="AR82" i="4" s="1"/>
  <c r="BA98" i="4"/>
  <c r="AR98" i="4" s="1"/>
  <c r="BA120" i="4"/>
  <c r="AR120" i="4" s="1"/>
  <c r="BM120" i="4"/>
  <c r="BA124" i="4"/>
  <c r="AR124" i="4" s="1"/>
  <c r="BM124" i="4"/>
  <c r="BA128" i="4"/>
  <c r="AR128" i="4" s="1"/>
  <c r="BM128" i="4"/>
  <c r="BA132" i="4"/>
  <c r="AR132" i="4" s="1"/>
  <c r="BM132" i="4"/>
  <c r="BA95" i="4"/>
  <c r="AR95" i="4" s="1"/>
  <c r="BA106" i="4"/>
  <c r="AR106" i="4" s="1"/>
  <c r="BA111" i="4"/>
  <c r="AR111" i="4" s="1"/>
  <c r="BM111" i="4"/>
  <c r="BR134" i="4"/>
  <c r="BA112" i="4"/>
  <c r="AR112" i="4" s="1"/>
  <c r="BA114" i="4"/>
  <c r="AR114" i="4" s="1"/>
  <c r="BA116" i="4"/>
  <c r="AR116" i="4" s="1"/>
  <c r="BA135" i="4"/>
  <c r="AR135" i="4" s="1"/>
  <c r="BM135" i="4"/>
  <c r="BA139" i="4"/>
  <c r="AR139" i="4" s="1"/>
  <c r="BM139" i="4"/>
  <c r="BA140" i="4"/>
  <c r="AR140" i="4" s="1"/>
  <c r="BM140" i="4"/>
  <c r="BA141" i="4"/>
  <c r="AR141" i="4" s="1"/>
  <c r="BM141" i="4"/>
  <c r="BA142" i="4"/>
  <c r="AR142" i="4" s="1"/>
  <c r="BM142" i="4"/>
  <c r="BA143" i="4"/>
  <c r="AR143" i="4" s="1"/>
  <c r="BM143" i="4"/>
  <c r="BA144" i="4"/>
  <c r="AR144" i="4" s="1"/>
  <c r="BM144" i="4"/>
  <c r="BA137" i="4"/>
  <c r="AR137" i="4" s="1"/>
  <c r="BM137" i="4"/>
  <c r="BA108" i="4"/>
  <c r="AR108" i="4" s="1"/>
  <c r="BM145" i="4"/>
  <c r="BL145" i="4"/>
  <c r="BC145" i="4" s="1"/>
  <c r="BT148" i="4"/>
  <c r="BM149" i="4"/>
  <c r="BL149" i="4"/>
  <c r="BC149" i="4" s="1"/>
  <c r="BT152" i="4"/>
  <c r="BM153" i="4"/>
  <c r="BL153" i="4"/>
  <c r="BC153" i="4" s="1"/>
  <c r="BT156" i="4"/>
  <c r="BM157" i="4"/>
  <c r="BL157" i="4"/>
  <c r="BC157" i="4" s="1"/>
  <c r="BA159" i="4"/>
  <c r="AR159" i="4" s="1"/>
  <c r="BA167" i="4"/>
  <c r="AR167" i="4" s="1"/>
  <c r="BM167" i="4"/>
  <c r="BT164" i="4"/>
  <c r="BT165" i="4"/>
  <c r="BT166" i="4"/>
  <c r="BT167" i="4"/>
  <c r="BT168" i="4"/>
  <c r="BA49" i="4"/>
  <c r="AR49" i="4" s="1"/>
  <c r="BM49" i="4"/>
  <c r="BL47" i="4"/>
  <c r="BC47" i="4" s="1"/>
  <c r="BM47" i="4"/>
  <c r="BL56" i="4"/>
  <c r="BC56" i="4" s="1"/>
  <c r="BL52" i="4"/>
  <c r="BC52" i="4" s="1"/>
  <c r="BL55" i="4"/>
  <c r="BC55" i="4" s="1"/>
  <c r="BL48" i="4"/>
  <c r="BC48" i="4" s="1"/>
  <c r="BM48" i="4"/>
  <c r="BA57" i="4"/>
  <c r="AR57" i="4" s="1"/>
  <c r="BM57" i="4"/>
  <c r="BO63" i="4"/>
  <c r="BL50" i="4"/>
  <c r="BC50" i="4" s="1"/>
  <c r="BR56" i="4"/>
  <c r="BA56" i="4"/>
  <c r="AR56" i="4" s="1"/>
  <c r="BM56" i="4"/>
  <c r="BA60" i="4"/>
  <c r="AR60" i="4" s="1"/>
  <c r="BN60" i="4"/>
  <c r="BS61" i="4"/>
  <c r="BS62" i="4"/>
  <c r="BS63" i="4"/>
  <c r="BS64" i="4"/>
  <c r="BA62" i="4"/>
  <c r="AR62" i="4" s="1"/>
  <c r="BA64" i="4"/>
  <c r="AR64" i="4" s="1"/>
  <c r="BL69" i="4"/>
  <c r="BC69" i="4" s="1"/>
  <c r="BT73" i="4"/>
  <c r="BT75" i="4"/>
  <c r="BL77" i="4"/>
  <c r="BC77" i="4" s="1"/>
  <c r="BM77" i="4"/>
  <c r="BM71" i="4"/>
  <c r="BL76" i="4"/>
  <c r="BC76" i="4" s="1"/>
  <c r="BM76" i="4"/>
  <c r="BA73" i="4"/>
  <c r="AR73" i="4" s="1"/>
  <c r="BL74" i="4"/>
  <c r="BC74" i="4" s="1"/>
  <c r="BM74" i="4"/>
  <c r="BA88" i="4"/>
  <c r="AR88" i="4" s="1"/>
  <c r="BA104" i="4"/>
  <c r="AR104" i="4" s="1"/>
  <c r="BM80" i="4"/>
  <c r="BA97" i="4"/>
  <c r="AR97" i="4" s="1"/>
  <c r="BM79" i="4"/>
  <c r="BA94" i="4"/>
  <c r="AR94" i="4" s="1"/>
  <c r="BA119" i="4"/>
  <c r="AR119" i="4" s="1"/>
  <c r="BM119" i="4"/>
  <c r="BA123" i="4"/>
  <c r="AR123" i="4" s="1"/>
  <c r="BM123" i="4"/>
  <c r="BA127" i="4"/>
  <c r="AR127" i="4" s="1"/>
  <c r="BM127" i="4"/>
  <c r="BA131" i="4"/>
  <c r="AR131" i="4" s="1"/>
  <c r="BM131" i="4"/>
  <c r="BA79" i="4"/>
  <c r="AR79" i="4" s="1"/>
  <c r="BA91" i="4"/>
  <c r="AR91" i="4" s="1"/>
  <c r="BA107" i="4"/>
  <c r="AR107" i="4" s="1"/>
  <c r="BM107" i="4"/>
  <c r="BR111" i="4"/>
  <c r="BR113" i="4"/>
  <c r="BR115" i="4"/>
  <c r="BR117" i="4"/>
  <c r="BR119" i="4"/>
  <c r="BR121" i="4"/>
  <c r="BR123" i="4"/>
  <c r="BR125" i="4"/>
  <c r="BR127" i="4"/>
  <c r="BR129" i="4"/>
  <c r="BR131" i="4"/>
  <c r="BR135" i="4"/>
  <c r="BR137" i="4"/>
  <c r="BA110" i="4"/>
  <c r="AR110" i="4" s="1"/>
  <c r="BA133" i="4"/>
  <c r="AR133" i="4" s="1"/>
  <c r="BM133" i="4"/>
  <c r="BL139" i="4"/>
  <c r="BC139" i="4" s="1"/>
  <c r="BL140" i="4"/>
  <c r="BC140" i="4" s="1"/>
  <c r="BL141" i="4"/>
  <c r="BC141" i="4" s="1"/>
  <c r="BL142" i="4"/>
  <c r="BC142" i="4" s="1"/>
  <c r="BL143" i="4"/>
  <c r="BC143" i="4" s="1"/>
  <c r="BL144" i="4"/>
  <c r="BC144" i="4" s="1"/>
  <c r="BT147" i="4"/>
  <c r="BM148" i="4"/>
  <c r="BL148" i="4"/>
  <c r="BC148" i="4" s="1"/>
  <c r="BT151" i="4"/>
  <c r="BM152" i="4"/>
  <c r="BL152" i="4"/>
  <c r="BC152" i="4" s="1"/>
  <c r="BT155" i="4"/>
  <c r="BM156" i="4"/>
  <c r="BL156" i="4"/>
  <c r="BC156" i="4" s="1"/>
  <c r="BA166" i="4"/>
  <c r="AR166" i="4" s="1"/>
  <c r="BM166" i="4"/>
  <c r="BR167" i="4"/>
  <c r="BN164" i="4"/>
  <c r="BN165" i="4"/>
  <c r="BN166" i="4"/>
  <c r="BN167" i="4"/>
  <c r="BN168" i="4"/>
  <c r="BM158" i="4"/>
  <c r="BL158" i="4"/>
  <c r="BC158" i="4" s="1"/>
  <c r="BO164" i="4"/>
  <c r="BO168" i="4"/>
  <c r="BL162" i="4"/>
  <c r="BC162" i="4" s="1"/>
  <c r="BA50" i="4"/>
  <c r="AR50" i="4" s="1"/>
  <c r="BM50" i="4"/>
  <c r="BA52" i="4"/>
  <c r="AR52" i="4" s="1"/>
  <c r="BM52" i="4"/>
  <c r="BA54" i="4"/>
  <c r="AR54" i="4" s="1"/>
  <c r="BM54" i="4"/>
  <c r="BL51" i="4"/>
  <c r="BC51" i="4" s="1"/>
  <c r="BL54" i="4"/>
  <c r="BC54" i="4" s="1"/>
  <c r="BO57" i="4"/>
  <c r="BO62" i="4"/>
  <c r="BL60" i="4"/>
  <c r="BC60" i="4" s="1"/>
  <c r="BM60" i="4"/>
  <c r="BL61" i="4"/>
  <c r="BC61" i="4" s="1"/>
  <c r="BL62" i="4"/>
  <c r="BC62" i="4" s="1"/>
  <c r="BL63" i="4"/>
  <c r="BC63" i="4" s="1"/>
  <c r="BL64" i="4"/>
  <c r="BC64" i="4" s="1"/>
  <c r="BA66" i="4"/>
  <c r="AR66" i="4" s="1"/>
  <c r="BN66" i="4"/>
  <c r="BA68" i="4"/>
  <c r="AR68" i="4" s="1"/>
  <c r="BN68" i="4"/>
  <c r="BN70" i="4"/>
  <c r="BA70" i="4"/>
  <c r="AR70" i="4" s="1"/>
  <c r="BT60" i="4"/>
  <c r="BM61" i="4"/>
  <c r="BM63" i="4"/>
  <c r="BL68" i="4"/>
  <c r="BC68" i="4" s="1"/>
  <c r="BM73" i="4"/>
  <c r="BL73" i="4"/>
  <c r="BC73" i="4" s="1"/>
  <c r="BA71" i="4"/>
  <c r="AR71" i="4" s="1"/>
  <c r="BA74" i="4"/>
  <c r="AR74" i="4" s="1"/>
  <c r="BL75" i="4"/>
  <c r="BC75" i="4" s="1"/>
  <c r="BM75" i="4"/>
  <c r="BQ70" i="4"/>
  <c r="BA84" i="4"/>
  <c r="AR84" i="4" s="1"/>
  <c r="BA100" i="4"/>
  <c r="AR100" i="4" s="1"/>
  <c r="BA81" i="4"/>
  <c r="AR81" i="4" s="1"/>
  <c r="BA93" i="4"/>
  <c r="AR93" i="4" s="1"/>
  <c r="BA80" i="4"/>
  <c r="AR80" i="4" s="1"/>
  <c r="BA90" i="4"/>
  <c r="AR90" i="4" s="1"/>
  <c r="BA118" i="4"/>
  <c r="AR118" i="4" s="1"/>
  <c r="BM118" i="4"/>
  <c r="BA122" i="4"/>
  <c r="AR122" i="4" s="1"/>
  <c r="BM122" i="4"/>
  <c r="BA126" i="4"/>
  <c r="AR126" i="4" s="1"/>
  <c r="BM126" i="4"/>
  <c r="BA130" i="4"/>
  <c r="AR130" i="4" s="1"/>
  <c r="BM130" i="4"/>
  <c r="BA76" i="4"/>
  <c r="AR76" i="4" s="1"/>
  <c r="BA87" i="4"/>
  <c r="AR87" i="4" s="1"/>
  <c r="BA103" i="4"/>
  <c r="AR103" i="4" s="1"/>
  <c r="BA109" i="4"/>
  <c r="AR109" i="4" s="1"/>
  <c r="BO144" i="4"/>
  <c r="BA113" i="4"/>
  <c r="AR113" i="4" s="1"/>
  <c r="BA115" i="4"/>
  <c r="AR115" i="4" s="1"/>
  <c r="BA138" i="4"/>
  <c r="AR138" i="4" s="1"/>
  <c r="BM138" i="4"/>
  <c r="BA136" i="4"/>
  <c r="AR136" i="4" s="1"/>
  <c r="BM136" i="4"/>
  <c r="BR133" i="4"/>
  <c r="BT146" i="4"/>
  <c r="BM147" i="4"/>
  <c r="BL147" i="4"/>
  <c r="BC147" i="4" s="1"/>
  <c r="BT150" i="4"/>
  <c r="BM151" i="4"/>
  <c r="BL151" i="4"/>
  <c r="BC151" i="4" s="1"/>
  <c r="BT154" i="4"/>
  <c r="BM155" i="4"/>
  <c r="BL155" i="4"/>
  <c r="BC155" i="4" s="1"/>
  <c r="BA160" i="4"/>
  <c r="AR160" i="4" s="1"/>
  <c r="BA165" i="4"/>
  <c r="AR165" i="4" s="1"/>
  <c r="BM165" i="4"/>
  <c r="BR166" i="4"/>
  <c r="BA158" i="4"/>
  <c r="AR158" i="4" s="1"/>
  <c r="BA163" i="4"/>
  <c r="AR163" i="4" s="1"/>
  <c r="BS164" i="4"/>
  <c r="BS165" i="4"/>
  <c r="BS166" i="4"/>
  <c r="BS167" i="4"/>
  <c r="BS168" i="4"/>
  <c r="BA148" i="4"/>
  <c r="AR148" i="4" s="1"/>
  <c r="BA152" i="4"/>
  <c r="AR152" i="4" s="1"/>
  <c r="BA156" i="4"/>
  <c r="AR156" i="4" s="1"/>
  <c r="BA162" i="4"/>
  <c r="AR162" i="4" s="1"/>
  <c r="BM161" i="4"/>
  <c r="BN56" i="4"/>
  <c r="BT63" i="4"/>
  <c r="BL59" i="4"/>
  <c r="BC59" i="4" s="1"/>
  <c r="BA61" i="4"/>
  <c r="AR61" i="4" s="1"/>
  <c r="BA63" i="4"/>
  <c r="AR63" i="4" s="1"/>
  <c r="BM72" i="4"/>
  <c r="BL72" i="4"/>
  <c r="BC72" i="4" s="1"/>
  <c r="BA96" i="4"/>
  <c r="AR96" i="4" s="1"/>
  <c r="BA86" i="4"/>
  <c r="AR86" i="4" s="1"/>
  <c r="BA117" i="4"/>
  <c r="AR117" i="4" s="1"/>
  <c r="BM117" i="4"/>
  <c r="BA121" i="4"/>
  <c r="AR121" i="4" s="1"/>
  <c r="BM121" i="4"/>
  <c r="BA125" i="4"/>
  <c r="AR125" i="4" s="1"/>
  <c r="BM125" i="4"/>
  <c r="BA129" i="4"/>
  <c r="AR129" i="4" s="1"/>
  <c r="BM129" i="4"/>
  <c r="BA78" i="4"/>
  <c r="AR78" i="4" s="1"/>
  <c r="BA83" i="4"/>
  <c r="AR83" i="4" s="1"/>
  <c r="BA99" i="4"/>
  <c r="AR99" i="4" s="1"/>
  <c r="BR112" i="4"/>
  <c r="BR114" i="4"/>
  <c r="BR116" i="4"/>
  <c r="BR118" i="4"/>
  <c r="BR120" i="4"/>
  <c r="BR122" i="4"/>
  <c r="BR124" i="4"/>
  <c r="BR126" i="4"/>
  <c r="BR128" i="4"/>
  <c r="BR130" i="4"/>
  <c r="BR132" i="4"/>
  <c r="BA134" i="4"/>
  <c r="AR134" i="4" s="1"/>
  <c r="BM134" i="4"/>
  <c r="BR138" i="4"/>
  <c r="BR136" i="4"/>
  <c r="BN139" i="4"/>
  <c r="BN140" i="4"/>
  <c r="BN141" i="4"/>
  <c r="BN142" i="4"/>
  <c r="BN143" i="4"/>
  <c r="BN144" i="4"/>
  <c r="BT145" i="4"/>
  <c r="BM146" i="4"/>
  <c r="BL146" i="4"/>
  <c r="BC146" i="4" s="1"/>
  <c r="BT149" i="4"/>
  <c r="BM150" i="4"/>
  <c r="BL150" i="4"/>
  <c r="BC150" i="4" s="1"/>
  <c r="BT153" i="4"/>
  <c r="BM154" i="4"/>
  <c r="BL154" i="4"/>
  <c r="BC154" i="4" s="1"/>
  <c r="BT157" i="4"/>
  <c r="BA164" i="4"/>
  <c r="AR164" i="4" s="1"/>
  <c r="BM164" i="4"/>
  <c r="BR165" i="4"/>
  <c r="BA168" i="4"/>
  <c r="AR168" i="4" s="1"/>
  <c r="BM168" i="4"/>
  <c r="BO166" i="4"/>
  <c r="BA161" i="4"/>
  <c r="AR161" i="4" s="1"/>
  <c r="BL163" i="4"/>
  <c r="BC163" i="4" s="1"/>
  <c r="BM163" i="4"/>
  <c r="BL164" i="4"/>
  <c r="BC164" i="4" s="1"/>
  <c r="BL165" i="4"/>
  <c r="BC165" i="4" s="1"/>
  <c r="BL166" i="4"/>
  <c r="BC166" i="4" s="1"/>
  <c r="BL167" i="4"/>
  <c r="BC167" i="4" s="1"/>
  <c r="BL168" i="4"/>
  <c r="BC168" i="4" s="1"/>
  <c r="BR55" i="1"/>
  <c r="BN54" i="1"/>
  <c r="BP67" i="1"/>
  <c r="BP92" i="1"/>
  <c r="BP130" i="1"/>
  <c r="BT52" i="1"/>
  <c r="BR158" i="1"/>
  <c r="BN188" i="1"/>
  <c r="BR63" i="1"/>
  <c r="BT75" i="1"/>
  <c r="BN94" i="1"/>
  <c r="BR92" i="1"/>
  <c r="BN107" i="1"/>
  <c r="BO99" i="1"/>
  <c r="BS64" i="1"/>
  <c r="BN223" i="1"/>
  <c r="BO72" i="1"/>
  <c r="BT64" i="1"/>
  <c r="BQ154" i="1"/>
  <c r="BT164" i="1"/>
  <c r="BQ151" i="1"/>
  <c r="BP135" i="1"/>
  <c r="BQ167" i="1"/>
  <c r="BQ175" i="1"/>
  <c r="BS221" i="1"/>
  <c r="BR206" i="1"/>
  <c r="BT221" i="1"/>
  <c r="BO58" i="1"/>
  <c r="BP87" i="1"/>
  <c r="BQ130" i="1"/>
  <c r="BT129" i="1"/>
  <c r="BR66" i="1"/>
  <c r="BS62" i="1"/>
  <c r="BT60" i="1"/>
  <c r="BT192" i="1"/>
  <c r="BO194" i="1"/>
  <c r="BP202" i="1"/>
  <c r="BS223" i="1"/>
  <c r="BT188" i="1"/>
  <c r="BS208" i="1"/>
  <c r="BQ87" i="1"/>
  <c r="BR94" i="1"/>
  <c r="BT120" i="1"/>
  <c r="BT155" i="1"/>
  <c r="BS52" i="1"/>
  <c r="BP152" i="1"/>
  <c r="BS202" i="1"/>
  <c r="BR211" i="1"/>
  <c r="BT215" i="1"/>
  <c r="BT219" i="1"/>
  <c r="BM72" i="1"/>
  <c r="BQ196" i="1"/>
  <c r="BP175" i="1"/>
  <c r="BP171" i="1"/>
  <c r="BO188" i="1"/>
  <c r="BR125" i="1"/>
  <c r="BT136" i="1"/>
  <c r="BP155" i="1"/>
  <c r="BO52" i="1"/>
  <c r="BO176" i="1"/>
  <c r="BN219" i="1"/>
  <c r="BO64" i="1"/>
  <c r="BQ204" i="1"/>
  <c r="BO128" i="1"/>
  <c r="BO115" i="1"/>
  <c r="BS178" i="1"/>
  <c r="BS161" i="1"/>
  <c r="BN204" i="1"/>
  <c r="BT148" i="1"/>
  <c r="BP88" i="1"/>
  <c r="BO126" i="1"/>
  <c r="BT109" i="1"/>
  <c r="BP129" i="1"/>
  <c r="BT134" i="1"/>
  <c r="BR198" i="1"/>
  <c r="BR152" i="1"/>
  <c r="BS194" i="1"/>
  <c r="BR215" i="1"/>
  <c r="BR212" i="1"/>
  <c r="BT224" i="1"/>
  <c r="BM70" i="1"/>
  <c r="BO119" i="1"/>
  <c r="BR83" i="1"/>
  <c r="BO57" i="1"/>
  <c r="BT83" i="1"/>
  <c r="BR82" i="1"/>
  <c r="BP94" i="1"/>
  <c r="BN111" i="1"/>
  <c r="BP134" i="1"/>
  <c r="BP170" i="1"/>
  <c r="BR193" i="1"/>
  <c r="BN172" i="1"/>
  <c r="BR204" i="1"/>
  <c r="BP210" i="1"/>
  <c r="BO61" i="1"/>
  <c r="BP177" i="1"/>
  <c r="BO132" i="1"/>
  <c r="BT85" i="1"/>
  <c r="BN97" i="1"/>
  <c r="BP97" i="1"/>
  <c r="BR98" i="1"/>
  <c r="BQ119" i="1"/>
  <c r="BP126" i="1"/>
  <c r="BN161" i="1"/>
  <c r="BN169" i="1"/>
  <c r="BQ168" i="1"/>
  <c r="BR192" i="1"/>
  <c r="BR218" i="1"/>
  <c r="BR208" i="1"/>
  <c r="BT59" i="1"/>
  <c r="BR57" i="1"/>
  <c r="BP75" i="1"/>
  <c r="BS53" i="1"/>
  <c r="BR124" i="1"/>
  <c r="BR128" i="1"/>
  <c r="BR165" i="1"/>
  <c r="BN178" i="1"/>
  <c r="BS190" i="1"/>
  <c r="BN221" i="1"/>
  <c r="BO70" i="1"/>
  <c r="BM124" i="1"/>
  <c r="BT84" i="1"/>
  <c r="BS171" i="1"/>
  <c r="BP186" i="1"/>
  <c r="BN64" i="1"/>
  <c r="BS154" i="1"/>
  <c r="BS94" i="1"/>
  <c r="BT200" i="1"/>
  <c r="BS196" i="1"/>
  <c r="BT175" i="1"/>
  <c r="BR117" i="1"/>
  <c r="BT185" i="1"/>
  <c r="BN52" i="1"/>
  <c r="BO186" i="1"/>
  <c r="BT78" i="1"/>
  <c r="BN82" i="1"/>
  <c r="BP72" i="1"/>
  <c r="BT108" i="1"/>
  <c r="BP71" i="1"/>
  <c r="BS88" i="1"/>
  <c r="BR75" i="1"/>
  <c r="BT63" i="1"/>
  <c r="BQ68" i="1"/>
  <c r="BP86" i="1"/>
  <c r="BQ92" i="1"/>
  <c r="BT191" i="1"/>
  <c r="BO83" i="1"/>
  <c r="BP108" i="1"/>
  <c r="BP124" i="1"/>
  <c r="BR110" i="1"/>
  <c r="BS207" i="1"/>
  <c r="BS181" i="1"/>
  <c r="BQ192" i="1"/>
  <c r="BT170" i="1"/>
  <c r="BQ67" i="1"/>
  <c r="BN115" i="1"/>
  <c r="BQ169" i="1"/>
  <c r="BO206" i="1"/>
  <c r="BO210" i="1"/>
  <c r="BP206" i="1"/>
  <c r="BN218" i="1"/>
  <c r="BQ203" i="1"/>
  <c r="BP208" i="1"/>
  <c r="BP192" i="1"/>
  <c r="BQ65" i="1"/>
  <c r="BT93" i="1"/>
  <c r="BO203" i="1"/>
  <c r="BT96" i="1"/>
  <c r="BR112" i="1"/>
  <c r="BR161" i="1"/>
  <c r="BR185" i="1"/>
  <c r="BT189" i="1"/>
  <c r="BQ160" i="1"/>
  <c r="BT211" i="1"/>
  <c r="BT212" i="1"/>
  <c r="BS83" i="1"/>
  <c r="BS68" i="1"/>
  <c r="BS75" i="1"/>
  <c r="BS107" i="1"/>
  <c r="BS63" i="1"/>
  <c r="BR156" i="1"/>
  <c r="BT181" i="1"/>
  <c r="BR60" i="1"/>
  <c r="BP76" i="1"/>
  <c r="BT119" i="1"/>
  <c r="BN121" i="1"/>
  <c r="BN112" i="1"/>
  <c r="BP128" i="1"/>
  <c r="BP136" i="1"/>
  <c r="BO127" i="1"/>
  <c r="BQ156" i="1"/>
  <c r="BT193" i="1"/>
  <c r="BO122" i="1"/>
  <c r="BQ164" i="1"/>
  <c r="BS176" i="1"/>
  <c r="BQ170" i="1"/>
  <c r="BN174" i="1"/>
  <c r="BN197" i="1"/>
  <c r="BQ176" i="1"/>
  <c r="BO59" i="1"/>
  <c r="BS57" i="1"/>
  <c r="BT97" i="1"/>
  <c r="BT118" i="1"/>
  <c r="BQ59" i="1"/>
  <c r="BS56" i="1"/>
  <c r="BT68" i="1"/>
  <c r="BT72" i="1"/>
  <c r="BO53" i="1"/>
  <c r="BP118" i="1"/>
  <c r="BT125" i="1"/>
  <c r="BT206" i="1"/>
  <c r="BT218" i="1"/>
  <c r="BP220" i="1"/>
  <c r="BR221" i="1"/>
  <c r="BS86" i="1"/>
  <c r="BS60" i="1"/>
  <c r="BO133" i="1"/>
  <c r="BM226" i="1"/>
  <c r="BT169" i="1"/>
  <c r="BP179" i="1"/>
  <c r="BP194" i="1"/>
  <c r="BS219" i="1"/>
  <c r="BT198" i="1"/>
  <c r="BT70" i="1"/>
  <c r="BR71" i="1"/>
  <c r="BS70" i="1"/>
  <c r="BO130" i="1"/>
  <c r="BN71" i="1"/>
  <c r="BO117" i="1"/>
  <c r="BS55" i="1"/>
  <c r="BR54" i="1"/>
  <c r="BQ64" i="1"/>
  <c r="BQ118" i="1"/>
  <c r="BP115" i="1"/>
  <c r="BN173" i="1"/>
  <c r="BQ191" i="1"/>
  <c r="BQ147" i="1"/>
  <c r="BN162" i="1"/>
  <c r="BR170" i="1"/>
  <c r="BS191" i="1"/>
  <c r="BT62" i="1"/>
  <c r="BN53" i="1"/>
  <c r="BR115" i="1"/>
  <c r="BP154" i="1"/>
  <c r="BP156" i="1"/>
  <c r="BQ159" i="1"/>
  <c r="BN179" i="1"/>
  <c r="BO195" i="1"/>
  <c r="BN187" i="1"/>
  <c r="BP213" i="1"/>
  <c r="BP221" i="1"/>
  <c r="BM84" i="1"/>
  <c r="BQ186" i="1"/>
  <c r="BR121" i="1"/>
  <c r="BT121" i="1"/>
  <c r="BT123" i="1"/>
  <c r="BP110" i="1"/>
  <c r="BP131" i="1"/>
  <c r="BR173" i="1"/>
  <c r="BP174" i="1"/>
  <c r="BQ187" i="1"/>
  <c r="BT201" i="1"/>
  <c r="BR162" i="1"/>
  <c r="BQ174" i="1"/>
  <c r="BS108" i="1"/>
  <c r="BS225" i="1"/>
  <c r="BP212" i="1"/>
  <c r="BP224" i="1"/>
  <c r="BM214" i="1"/>
  <c r="BP63" i="1"/>
  <c r="BO125" i="1"/>
  <c r="BP190" i="1"/>
  <c r="BS121" i="1"/>
  <c r="BS84" i="1"/>
  <c r="BT194" i="1"/>
  <c r="BP69" i="1"/>
  <c r="BQ66" i="1"/>
  <c r="BR53" i="1"/>
  <c r="BQ136" i="1"/>
  <c r="BN180" i="1"/>
  <c r="BT150" i="1"/>
  <c r="BS187" i="1"/>
  <c r="BR167" i="1"/>
  <c r="BA210" i="1"/>
  <c r="AR210" i="1" s="1"/>
  <c r="BO218" i="1"/>
  <c r="BS199" i="1"/>
  <c r="BT208" i="1"/>
  <c r="BR65" i="1"/>
  <c r="BS69" i="1"/>
  <c r="BN69" i="1"/>
  <c r="BO166" i="1"/>
  <c r="BS163" i="1"/>
  <c r="BS188" i="1"/>
  <c r="BT161" i="1"/>
  <c r="BR118" i="1"/>
  <c r="BM197" i="1"/>
  <c r="BM68" i="1"/>
  <c r="BS212" i="1"/>
  <c r="BQ83" i="1"/>
  <c r="BQ89" i="1"/>
  <c r="BQ116" i="1"/>
  <c r="BR68" i="1"/>
  <c r="BN113" i="1"/>
  <c r="BP113" i="1"/>
  <c r="BR129" i="1"/>
  <c r="BT124" i="1"/>
  <c r="BT132" i="1"/>
  <c r="BN131" i="1"/>
  <c r="BP162" i="1"/>
  <c r="BR186" i="1"/>
  <c r="BN198" i="1"/>
  <c r="BR153" i="1"/>
  <c r="BQ162" i="1"/>
  <c r="BN168" i="1"/>
  <c r="BN176" i="1"/>
  <c r="BR219" i="1"/>
  <c r="BN228" i="1"/>
  <c r="BP228" i="1"/>
  <c r="BN205" i="1"/>
  <c r="BT157" i="1"/>
  <c r="BO198" i="1"/>
  <c r="BS211" i="1"/>
  <c r="BM201" i="1"/>
  <c r="BO171" i="1"/>
  <c r="BS183" i="1"/>
  <c r="BP204" i="1"/>
  <c r="BO154" i="1"/>
  <c r="BQ100" i="1"/>
  <c r="BO93" i="1"/>
  <c r="BR69" i="1"/>
  <c r="BQ72" i="1"/>
  <c r="BT82" i="1"/>
  <c r="BR90" i="1"/>
  <c r="BT91" i="1"/>
  <c r="BN109" i="1"/>
  <c r="BP120" i="1"/>
  <c r="BR132" i="1"/>
  <c r="BR157" i="1"/>
  <c r="BP158" i="1"/>
  <c r="BQ161" i="1"/>
  <c r="BN190" i="1"/>
  <c r="BT197" i="1"/>
  <c r="BN182" i="1"/>
  <c r="BP219" i="1"/>
  <c r="BS66" i="1"/>
  <c r="BR119" i="1"/>
  <c r="BN155" i="1"/>
  <c r="BO178" i="1"/>
  <c r="BO156" i="1"/>
  <c r="BP173" i="1"/>
  <c r="BS228" i="1"/>
  <c r="BO158" i="1"/>
  <c r="BS128" i="1"/>
  <c r="BS182" i="1"/>
  <c r="BQ71" i="1"/>
  <c r="BP116" i="1"/>
  <c r="BP121" i="1"/>
  <c r="BN157" i="1"/>
  <c r="BN165" i="1"/>
  <c r="BT168" i="1"/>
  <c r="BN194" i="1"/>
  <c r="BO172" i="1"/>
  <c r="BR176" i="1"/>
  <c r="BO108" i="1"/>
  <c r="BP164" i="1"/>
  <c r="BN203" i="1"/>
  <c r="BR209" i="1"/>
  <c r="BS87" i="1"/>
  <c r="BO69" i="1"/>
  <c r="BN67" i="1"/>
  <c r="BS136" i="1"/>
  <c r="BR150" i="1"/>
  <c r="BS185" i="1"/>
  <c r="BQ140" i="1"/>
  <c r="BP151" i="1"/>
  <c r="BN196" i="1"/>
  <c r="BR184" i="1"/>
  <c r="BO222" i="1"/>
  <c r="BT165" i="1"/>
  <c r="BQ198" i="1"/>
  <c r="BQ188" i="1"/>
  <c r="BS99" i="1"/>
  <c r="BP165" i="1"/>
  <c r="BT182" i="1"/>
  <c r="BS93" i="1"/>
  <c r="BN154" i="1"/>
  <c r="BS173" i="1"/>
  <c r="BL175" i="1"/>
  <c r="BC175" i="1" s="1"/>
  <c r="BL188" i="1"/>
  <c r="BC188" i="1" s="1"/>
  <c r="BS201" i="1"/>
  <c r="BQ194" i="1"/>
  <c r="BO204" i="1"/>
  <c r="BR120" i="1"/>
  <c r="BL176" i="1"/>
  <c r="BC176" i="1" s="1"/>
  <c r="BS193" i="1"/>
  <c r="BT196" i="1"/>
  <c r="BT204" i="1"/>
  <c r="BT66" i="1"/>
  <c r="BM66" i="1"/>
  <c r="BT111" i="1"/>
  <c r="BN92" i="1"/>
  <c r="BO123" i="1"/>
  <c r="BS134" i="1"/>
  <c r="BN127" i="1"/>
  <c r="BN144" i="1"/>
  <c r="BN177" i="1"/>
  <c r="BN167" i="1"/>
  <c r="BP218" i="1"/>
  <c r="BT213" i="1"/>
  <c r="BR214" i="1"/>
  <c r="BM85" i="1"/>
  <c r="BQ202" i="1"/>
  <c r="BP167" i="1"/>
  <c r="BQ197" i="1"/>
  <c r="BR154" i="1"/>
  <c r="BL158" i="1"/>
  <c r="BC158" i="1" s="1"/>
  <c r="BP59" i="1"/>
  <c r="BR70" i="1"/>
  <c r="BN57" i="1"/>
  <c r="BQ98" i="1"/>
  <c r="BP58" i="1"/>
  <c r="BP85" i="1"/>
  <c r="BP90" i="1"/>
  <c r="BP98" i="1"/>
  <c r="BQ132" i="1"/>
  <c r="BT133" i="1"/>
  <c r="BN149" i="1"/>
  <c r="BN153" i="1"/>
  <c r="BR144" i="1"/>
  <c r="BR180" i="1"/>
  <c r="BQ179" i="1"/>
  <c r="BS186" i="1"/>
  <c r="BR200" i="1"/>
  <c r="BQ184" i="1"/>
  <c r="BP223" i="1"/>
  <c r="BR227" i="1"/>
  <c r="BT227" i="1"/>
  <c r="BT210" i="1"/>
  <c r="BR226" i="1"/>
  <c r="BN213" i="1"/>
  <c r="BO86" i="1"/>
  <c r="BP100" i="1"/>
  <c r="BS126" i="1"/>
  <c r="BM133" i="1"/>
  <c r="BL167" i="1"/>
  <c r="BC167" i="1" s="1"/>
  <c r="BO220" i="1"/>
  <c r="BS132" i="1"/>
  <c r="BS100" i="1"/>
  <c r="BT95" i="1"/>
  <c r="BQ125" i="1"/>
  <c r="BP127" i="1"/>
  <c r="BS110" i="1"/>
  <c r="BQ182" i="1"/>
  <c r="BS184" i="1"/>
  <c r="BN212" i="1"/>
  <c r="BR217" i="1"/>
  <c r="BT61" i="1"/>
  <c r="BP55" i="1"/>
  <c r="BT67" i="1"/>
  <c r="BT71" i="1"/>
  <c r="BR84" i="1"/>
  <c r="BS82" i="1"/>
  <c r="BQ90" i="1"/>
  <c r="BR87" i="1"/>
  <c r="BP117" i="1"/>
  <c r="BP119" i="1"/>
  <c r="BR111" i="1"/>
  <c r="BT116" i="1"/>
  <c r="BP149" i="1"/>
  <c r="BP153" i="1"/>
  <c r="BT130" i="1"/>
  <c r="BT154" i="1"/>
  <c r="BT160" i="1"/>
  <c r="BT176" i="1"/>
  <c r="BT184" i="1"/>
  <c r="BO189" i="1"/>
  <c r="BR202" i="1"/>
  <c r="BS122" i="1"/>
  <c r="BT122" i="1"/>
  <c r="BS168" i="1"/>
  <c r="BQ158" i="1"/>
  <c r="BQ178" i="1"/>
  <c r="BS195" i="1"/>
  <c r="BN160" i="1"/>
  <c r="BS180" i="1"/>
  <c r="BS213" i="1"/>
  <c r="BS217" i="1"/>
  <c r="BM223" i="1"/>
  <c r="BN210" i="1"/>
  <c r="BN216" i="1"/>
  <c r="BP216" i="1"/>
  <c r="BR224" i="1"/>
  <c r="BM228" i="1"/>
  <c r="BR222" i="1"/>
  <c r="BN214" i="1"/>
  <c r="BO76" i="1"/>
  <c r="BO109" i="1"/>
  <c r="BO113" i="1"/>
  <c r="BS67" i="1"/>
  <c r="BP159" i="1"/>
  <c r="BP163" i="1"/>
  <c r="BS165" i="1"/>
  <c r="BO200" i="1"/>
  <c r="BS204" i="1"/>
  <c r="BP157" i="1"/>
  <c r="BO227" i="1"/>
  <c r="BP60" i="1"/>
  <c r="BS197" i="1"/>
  <c r="BS170" i="1"/>
  <c r="BN199" i="1"/>
  <c r="BR220" i="1"/>
  <c r="BN222" i="1"/>
  <c r="BP222" i="1"/>
  <c r="BO66" i="1"/>
  <c r="BS179" i="1"/>
  <c r="BT174" i="1"/>
  <c r="BL199" i="1"/>
  <c r="BC199" i="1" s="1"/>
  <c r="BS59" i="1"/>
  <c r="BO121" i="1"/>
  <c r="BL162" i="1"/>
  <c r="BC162" i="1" s="1"/>
  <c r="BL185" i="1"/>
  <c r="BC185" i="1" s="1"/>
  <c r="BS162" i="1"/>
  <c r="BL194" i="1"/>
  <c r="BC194" i="1" s="1"/>
  <c r="BO96" i="1"/>
  <c r="BL124" i="1"/>
  <c r="BC124" i="1" s="1"/>
  <c r="BS149" i="1"/>
  <c r="BQ195" i="1"/>
  <c r="BN164" i="1"/>
  <c r="BQ149" i="1"/>
  <c r="BR171" i="1"/>
  <c r="BR175" i="1"/>
  <c r="BQ206" i="1"/>
  <c r="BQ218" i="1"/>
  <c r="BQ54" i="1"/>
  <c r="BR67" i="1"/>
  <c r="BP54" i="1"/>
  <c r="BR61" i="1"/>
  <c r="BT69" i="1"/>
  <c r="BR89" i="1"/>
  <c r="BL115" i="1"/>
  <c r="BC115" i="1" s="1"/>
  <c r="BM91" i="1"/>
  <c r="BP95" i="1"/>
  <c r="BR116" i="1"/>
  <c r="BR126" i="1"/>
  <c r="BN151" i="1"/>
  <c r="BR114" i="1"/>
  <c r="BQ155" i="1"/>
  <c r="BO134" i="1"/>
  <c r="BN186" i="1"/>
  <c r="BO201" i="1"/>
  <c r="BR122" i="1"/>
  <c r="BQ172" i="1"/>
  <c r="BN108" i="1"/>
  <c r="BQ163" i="1"/>
  <c r="BP184" i="1"/>
  <c r="BR188" i="1"/>
  <c r="BQ227" i="1"/>
  <c r="BN184" i="1"/>
  <c r="BT223" i="1"/>
  <c r="BN220" i="1"/>
  <c r="BT228" i="1"/>
  <c r="BP209" i="1"/>
  <c r="BP217" i="1"/>
  <c r="BM92" i="1"/>
  <c r="BO107" i="1"/>
  <c r="BR155" i="1"/>
  <c r="BO94" i="1"/>
  <c r="BM189" i="1"/>
  <c r="BO116" i="1"/>
  <c r="BL161" i="1"/>
  <c r="BC161" i="1" s="1"/>
  <c r="BQ200" i="1"/>
  <c r="BS116" i="1"/>
  <c r="BT99" i="1"/>
  <c r="BN99" i="1"/>
  <c r="BR97" i="1"/>
  <c r="BS96" i="1"/>
  <c r="BQ70" i="1"/>
  <c r="BR77" i="1"/>
  <c r="BP82" i="1"/>
  <c r="BR85" i="1"/>
  <c r="BQ88" i="1"/>
  <c r="BQ91" i="1"/>
  <c r="BS102" i="1"/>
  <c r="BT104" i="1"/>
  <c r="BS106" i="1"/>
  <c r="BL118" i="1"/>
  <c r="BC118" i="1" s="1"/>
  <c r="BL120" i="1"/>
  <c r="BC120" i="1" s="1"/>
  <c r="BL121" i="1"/>
  <c r="BC121" i="1" s="1"/>
  <c r="BT115" i="1"/>
  <c r="BQ137" i="1"/>
  <c r="BQ141" i="1"/>
  <c r="BT114" i="1"/>
  <c r="BT127" i="1"/>
  <c r="BP140" i="1"/>
  <c r="BQ165" i="1"/>
  <c r="BR177" i="1"/>
  <c r="BS145" i="1"/>
  <c r="BS172" i="1"/>
  <c r="BQ166" i="1"/>
  <c r="BR174" i="1"/>
  <c r="BP148" i="1"/>
  <c r="BO152" i="1"/>
  <c r="BR168" i="1"/>
  <c r="BQ183" i="1"/>
  <c r="BQ205" i="1"/>
  <c r="BQ213" i="1"/>
  <c r="BP215" i="1"/>
  <c r="BT203" i="1"/>
  <c r="BN208" i="1"/>
  <c r="BT216" i="1"/>
  <c r="BS109" i="1"/>
  <c r="BS123" i="1"/>
  <c r="BO63" i="1"/>
  <c r="BM71" i="1"/>
  <c r="BN88" i="1"/>
  <c r="BO136" i="1"/>
  <c r="BL168" i="1"/>
  <c r="BC168" i="1" s="1"/>
  <c r="BS200" i="1"/>
  <c r="BS166" i="1"/>
  <c r="BP198" i="1"/>
  <c r="BS156" i="1"/>
  <c r="BQ126" i="1"/>
  <c r="BO182" i="1"/>
  <c r="BL197" i="1"/>
  <c r="BC197" i="1" s="1"/>
  <c r="BL201" i="1"/>
  <c r="BC201" i="1" s="1"/>
  <c r="BL163" i="1"/>
  <c r="BC163" i="1" s="1"/>
  <c r="BO129" i="1"/>
  <c r="BO68" i="1"/>
  <c r="BP56" i="1"/>
  <c r="BT56" i="1"/>
  <c r="BQ53" i="1"/>
  <c r="BQ55" i="1"/>
  <c r="BQ57" i="1"/>
  <c r="BN60" i="1"/>
  <c r="BQ69" i="1"/>
  <c r="BQ77" i="1"/>
  <c r="BR78" i="1"/>
  <c r="BS80" i="1"/>
  <c r="BN102" i="1"/>
  <c r="BQ104" i="1"/>
  <c r="BN106" i="1"/>
  <c r="BT151" i="1"/>
  <c r="BR190" i="1"/>
  <c r="BO197" i="1"/>
  <c r="BR182" i="1"/>
  <c r="BO184" i="1"/>
  <c r="BN189" i="1"/>
  <c r="BS135" i="1"/>
  <c r="BQ153" i="1"/>
  <c r="BN159" i="1"/>
  <c r="BN163" i="1"/>
  <c r="BT187" i="1"/>
  <c r="BQ214" i="1"/>
  <c r="BN191" i="1"/>
  <c r="BP227" i="1"/>
  <c r="BP226" i="1"/>
  <c r="BO199" i="1"/>
  <c r="BR213" i="1"/>
  <c r="BU73" i="1"/>
  <c r="BV73" i="1" s="1"/>
  <c r="BN83" i="1"/>
  <c r="BS89" i="1"/>
  <c r="BS113" i="1"/>
  <c r="BO185" i="1"/>
  <c r="BS192" i="1"/>
  <c r="BS98" i="1"/>
  <c r="BS216" i="1"/>
  <c r="BM222" i="1"/>
  <c r="BS174" i="1"/>
  <c r="BL170" i="1"/>
  <c r="BC170" i="1" s="1"/>
  <c r="BL173" i="1"/>
  <c r="BC173" i="1" s="1"/>
  <c r="BO196" i="1"/>
  <c r="BS158" i="1"/>
  <c r="BT173" i="1"/>
  <c r="BP196" i="1"/>
  <c r="BQ62" i="1"/>
  <c r="BT94" i="1"/>
  <c r="BP91" i="1"/>
  <c r="BM95" i="1"/>
  <c r="BL123" i="1"/>
  <c r="BC123" i="1" s="1"/>
  <c r="BL127" i="1"/>
  <c r="BC127" i="1" s="1"/>
  <c r="BL131" i="1"/>
  <c r="BC131" i="1" s="1"/>
  <c r="BL135" i="1"/>
  <c r="BC135" i="1" s="1"/>
  <c r="BT128" i="1"/>
  <c r="BR123" i="1"/>
  <c r="BT126" i="1"/>
  <c r="BS131" i="1"/>
  <c r="BP147" i="1"/>
  <c r="BR194" i="1"/>
  <c r="BP195" i="1"/>
  <c r="BP146" i="1"/>
  <c r="BO151" i="1"/>
  <c r="BN158" i="1"/>
  <c r="BS198" i="1"/>
  <c r="BQ207" i="1"/>
  <c r="BQ211" i="1"/>
  <c r="BQ215" i="1"/>
  <c r="BR187" i="1"/>
  <c r="BR195" i="1"/>
  <c r="BP205" i="1"/>
  <c r="BP214" i="1"/>
  <c r="BO62" i="1"/>
  <c r="BM76" i="1"/>
  <c r="BO67" i="1"/>
  <c r="BS129" i="1"/>
  <c r="BP161" i="1"/>
  <c r="BS155" i="1"/>
  <c r="BL169" i="1"/>
  <c r="BC169" i="1" s="1"/>
  <c r="BL181" i="1"/>
  <c r="BC181" i="1" s="1"/>
  <c r="BP185" i="1"/>
  <c r="BP193" i="1"/>
  <c r="BL203" i="1"/>
  <c r="BC203" i="1" s="1"/>
  <c r="BA211" i="1"/>
  <c r="AR211" i="1" s="1"/>
  <c r="BL126" i="1"/>
  <c r="BC126" i="1" s="1"/>
  <c r="BL174" i="1"/>
  <c r="BC174" i="1" s="1"/>
  <c r="BL187" i="1"/>
  <c r="BC187" i="1" s="1"/>
  <c r="BQ123" i="1"/>
  <c r="BR62" i="1"/>
  <c r="BR76" i="1"/>
  <c r="BU74" i="1"/>
  <c r="BV74" i="1" s="1"/>
  <c r="BO78" i="1"/>
  <c r="BN80" i="1"/>
  <c r="BN85" i="1"/>
  <c r="BQ95" i="1"/>
  <c r="BN93" i="1"/>
  <c r="BL108" i="1"/>
  <c r="BC108" i="1" s="1"/>
  <c r="BL112" i="1"/>
  <c r="BC112" i="1" s="1"/>
  <c r="BO102" i="1"/>
  <c r="BQ102" i="1"/>
  <c r="BN104" i="1"/>
  <c r="BO106" i="1"/>
  <c r="BQ106" i="1"/>
  <c r="BT113" i="1"/>
  <c r="BQ117" i="1"/>
  <c r="BS92" i="1"/>
  <c r="BS147" i="1"/>
  <c r="BS151" i="1"/>
  <c r="BO114" i="1"/>
  <c r="BO110" i="1"/>
  <c r="BT144" i="1"/>
  <c r="BP182" i="1"/>
  <c r="BQ146" i="1"/>
  <c r="BP150" i="1"/>
  <c r="BR189" i="1"/>
  <c r="BN201" i="1"/>
  <c r="BO153" i="1"/>
  <c r="BS164" i="1"/>
  <c r="BN183" i="1"/>
  <c r="BQ212" i="1"/>
  <c r="BQ228" i="1"/>
  <c r="BO226" i="1"/>
  <c r="BM227" i="1"/>
  <c r="BN206" i="1"/>
  <c r="BT222" i="1"/>
  <c r="BS124" i="1"/>
  <c r="BS71" i="1"/>
  <c r="BS111" i="1"/>
  <c r="BS127" i="1"/>
  <c r="BS133" i="1"/>
  <c r="BL157" i="1"/>
  <c r="BC157" i="1" s="1"/>
  <c r="BL172" i="1"/>
  <c r="BC172" i="1" s="1"/>
  <c r="BL183" i="1"/>
  <c r="BC183" i="1" s="1"/>
  <c r="BL186" i="1"/>
  <c r="BC186" i="1" s="1"/>
  <c r="BL171" i="1"/>
  <c r="BC171" i="1" s="1"/>
  <c r="BL190" i="1"/>
  <c r="BC190" i="1" s="1"/>
  <c r="BL193" i="1"/>
  <c r="BC193" i="1" s="1"/>
  <c r="BL195" i="1"/>
  <c r="BC195" i="1" s="1"/>
  <c r="BL202" i="1"/>
  <c r="BC202" i="1" s="1"/>
  <c r="BL198" i="1"/>
  <c r="BC198" i="1" s="1"/>
  <c r="BS175" i="1"/>
  <c r="BT190" i="1"/>
  <c r="BS203" i="1"/>
  <c r="BN59" i="1"/>
  <c r="BN62" i="1"/>
  <c r="BL85" i="1"/>
  <c r="BC85" i="1" s="1"/>
  <c r="BO90" i="1"/>
  <c r="BR88" i="1"/>
  <c r="BS95" i="1"/>
  <c r="BN100" i="1"/>
  <c r="BL113" i="1"/>
  <c r="BC113" i="1" s="1"/>
  <c r="BT98" i="1"/>
  <c r="BN95" i="1"/>
  <c r="BL117" i="1"/>
  <c r="BC117" i="1" s="1"/>
  <c r="BL119" i="1"/>
  <c r="BC119" i="1" s="1"/>
  <c r="BR107" i="1"/>
  <c r="BT107" i="1"/>
  <c r="BS117" i="1"/>
  <c r="BS119" i="1"/>
  <c r="BL129" i="1"/>
  <c r="BC129" i="1" s="1"/>
  <c r="BO92" i="1"/>
  <c r="BO112" i="1"/>
  <c r="BQ139" i="1"/>
  <c r="BQ143" i="1"/>
  <c r="BN147" i="1"/>
  <c r="BT131" i="1"/>
  <c r="BN181" i="1"/>
  <c r="BR178" i="1"/>
  <c r="BR197" i="1"/>
  <c r="BR172" i="1"/>
  <c r="BR159" i="1"/>
  <c r="BR163" i="1"/>
  <c r="BO187" i="1"/>
  <c r="BN192" i="1"/>
  <c r="BR196" i="1"/>
  <c r="BN200" i="1"/>
  <c r="BQ209" i="1"/>
  <c r="BQ217" i="1"/>
  <c r="BA221" i="1"/>
  <c r="AR221" i="1" s="1"/>
  <c r="BQ225" i="1"/>
  <c r="BN195" i="1"/>
  <c r="BT207" i="1"/>
  <c r="BO214" i="1"/>
  <c r="BL215" i="1"/>
  <c r="BC215" i="1" s="1"/>
  <c r="BT199" i="1"/>
  <c r="BT220" i="1"/>
  <c r="BN209" i="1"/>
  <c r="BN225" i="1"/>
  <c r="BP225" i="1"/>
  <c r="BN63" i="1"/>
  <c r="BO111" i="1"/>
  <c r="BO155" i="1"/>
  <c r="BP169" i="1"/>
  <c r="BO190" i="1"/>
  <c r="BS90" i="1"/>
  <c r="BS125" i="1"/>
  <c r="BL164" i="1"/>
  <c r="BC164" i="1" s="1"/>
  <c r="BS169" i="1"/>
  <c r="BL204" i="1"/>
  <c r="BC204" i="1" s="1"/>
  <c r="BP183" i="1"/>
  <c r="BO202" i="1"/>
  <c r="BO175" i="1"/>
  <c r="BO170" i="1"/>
  <c r="BQ131" i="1"/>
  <c r="BL177" i="1"/>
  <c r="BC177" i="1" s="1"/>
  <c r="BR56" i="1"/>
  <c r="BQ60" i="1"/>
  <c r="BM64" i="1"/>
  <c r="BL76" i="1"/>
  <c r="BC76" i="1" s="1"/>
  <c r="BP84" i="1"/>
  <c r="BO77" i="1"/>
  <c r="BN78" i="1"/>
  <c r="BO80" i="1"/>
  <c r="BP89" i="1"/>
  <c r="BL110" i="1"/>
  <c r="BC110" i="1" s="1"/>
  <c r="BR109" i="1"/>
  <c r="BN96" i="1"/>
  <c r="BN101" i="1"/>
  <c r="BQ103" i="1"/>
  <c r="BN105" i="1"/>
  <c r="BL134" i="1"/>
  <c r="BC134" i="1" s="1"/>
  <c r="BN129" i="1"/>
  <c r="BP123" i="1"/>
  <c r="BL154" i="1"/>
  <c r="BC154" i="1" s="1"/>
  <c r="BM156" i="1"/>
  <c r="BN110" i="1"/>
  <c r="BN134" i="1"/>
  <c r="BR169" i="1"/>
  <c r="BQ173" i="1"/>
  <c r="BP178" i="1"/>
  <c r="BS160" i="1"/>
  <c r="BT135" i="1"/>
  <c r="BR108" i="1"/>
  <c r="BO191" i="1"/>
  <c r="BP207" i="1"/>
  <c r="BN211" i="1"/>
  <c r="BP211" i="1"/>
  <c r="BN226" i="1"/>
  <c r="BR199" i="1"/>
  <c r="BR203" i="1"/>
  <c r="BL212" i="1"/>
  <c r="BC212" i="1" s="1"/>
  <c r="BR216" i="1"/>
  <c r="BR205" i="1"/>
  <c r="BP62" i="1"/>
  <c r="BM96" i="1"/>
  <c r="BL122" i="1"/>
  <c r="BC122" i="1" s="1"/>
  <c r="BP65" i="1"/>
  <c r="BM67" i="1"/>
  <c r="BL125" i="1"/>
  <c r="BC125" i="1" s="1"/>
  <c r="BS159" i="1"/>
  <c r="BS167" i="1"/>
  <c r="BP181" i="1"/>
  <c r="BL178" i="1"/>
  <c r="BC178" i="1" s="1"/>
  <c r="BL182" i="1"/>
  <c r="BC182" i="1" s="1"/>
  <c r="BL196" i="1"/>
  <c r="BC196" i="1" s="1"/>
  <c r="BP201" i="1"/>
  <c r="BL116" i="1"/>
  <c r="BC116" i="1" s="1"/>
  <c r="BS65" i="1"/>
  <c r="BM192" i="1"/>
  <c r="BL192" i="1"/>
  <c r="BC192" i="1" s="1"/>
  <c r="BQ58" i="1"/>
  <c r="BR72" i="1"/>
  <c r="BN55" i="1"/>
  <c r="BP68" i="1"/>
  <c r="BL65" i="1"/>
  <c r="BC65" i="1" s="1"/>
  <c r="BL69" i="1"/>
  <c r="BC69" i="1" s="1"/>
  <c r="BA77" i="1"/>
  <c r="AR77" i="1" s="1"/>
  <c r="BL86" i="1"/>
  <c r="BC86" i="1" s="1"/>
  <c r="BA89" i="1"/>
  <c r="AR89" i="1" s="1"/>
  <c r="BL84" i="1"/>
  <c r="BC84" i="1" s="1"/>
  <c r="BQ94" i="1"/>
  <c r="BL109" i="1"/>
  <c r="BC109" i="1" s="1"/>
  <c r="BN98" i="1"/>
  <c r="BR91" i="1"/>
  <c r="BQ109" i="1"/>
  <c r="BT117" i="1"/>
  <c r="BP96" i="1"/>
  <c r="BO103" i="1"/>
  <c r="BP107" i="1"/>
  <c r="BQ133" i="1"/>
  <c r="BP133" i="1"/>
  <c r="BN126" i="1"/>
  <c r="BT147" i="1"/>
  <c r="BT153" i="1"/>
  <c r="BN114" i="1"/>
  <c r="BP114" i="1"/>
  <c r="BM154" i="1"/>
  <c r="BQ157" i="1"/>
  <c r="BQ181" i="1"/>
  <c r="BN202" i="1"/>
  <c r="BS146" i="1"/>
  <c r="BT146" i="1"/>
  <c r="BR148" i="1"/>
  <c r="BQ135" i="1"/>
  <c r="BQ148" i="1"/>
  <c r="BR160" i="1"/>
  <c r="BR179" i="1"/>
  <c r="BP180" i="1"/>
  <c r="BQ226" i="1"/>
  <c r="BQ190" i="1"/>
  <c r="BN227" i="1"/>
  <c r="BT226" i="1"/>
  <c r="BA207" i="1"/>
  <c r="AR207" i="1" s="1"/>
  <c r="BL208" i="1"/>
  <c r="BC208" i="1" s="1"/>
  <c r="BS222" i="1"/>
  <c r="BL209" i="1"/>
  <c r="BC209" i="1" s="1"/>
  <c r="BL217" i="1"/>
  <c r="BC217" i="1" s="1"/>
  <c r="BO192" i="1"/>
  <c r="BO177" i="1"/>
  <c r="BL180" i="1"/>
  <c r="BC180" i="1" s="1"/>
  <c r="BS189" i="1"/>
  <c r="BL191" i="1"/>
  <c r="BC191" i="1" s="1"/>
  <c r="BT54" i="1"/>
  <c r="BQ52" i="1"/>
  <c r="BQ56" i="1"/>
  <c r="BQ75" i="1"/>
  <c r="BT77" i="1"/>
  <c r="BT80" i="1"/>
  <c r="BQ85" i="1"/>
  <c r="BO88" i="1"/>
  <c r="BT100" i="1"/>
  <c r="BL114" i="1"/>
  <c r="BC114" i="1" s="1"/>
  <c r="BR104" i="1"/>
  <c r="BQ138" i="1"/>
  <c r="BQ142" i="1"/>
  <c r="BQ144" i="1"/>
  <c r="BL148" i="1"/>
  <c r="BC148" i="1" s="1"/>
  <c r="BL150" i="1"/>
  <c r="BC150" i="1" s="1"/>
  <c r="BL152" i="1"/>
  <c r="BC152" i="1" s="1"/>
  <c r="BN130" i="1"/>
  <c r="BL155" i="1"/>
  <c r="BC155" i="1" s="1"/>
  <c r="BR137" i="1"/>
  <c r="BL137" i="1"/>
  <c r="BC137" i="1" s="1"/>
  <c r="BS139" i="1"/>
  <c r="BT139" i="1"/>
  <c r="BN140" i="1"/>
  <c r="BR141" i="1"/>
  <c r="BL141" i="1"/>
  <c r="BC141" i="1" s="1"/>
  <c r="BS143" i="1"/>
  <c r="BT143" i="1"/>
  <c r="BP144" i="1"/>
  <c r="BR164" i="1"/>
  <c r="BR149" i="1"/>
  <c r="BA150" i="1"/>
  <c r="AR150" i="1" s="1"/>
  <c r="BR166" i="1"/>
  <c r="BN193" i="1"/>
  <c r="BN135" i="1"/>
  <c r="BO148" i="1"/>
  <c r="BN171" i="1"/>
  <c r="BR183" i="1"/>
  <c r="BQ219" i="1"/>
  <c r="BA223" i="1"/>
  <c r="AR223" i="1" s="1"/>
  <c r="BR191" i="1"/>
  <c r="BL207" i="1"/>
  <c r="BC207" i="1" s="1"/>
  <c r="BT209" i="1"/>
  <c r="BT225" i="1"/>
  <c r="BO118" i="1"/>
  <c r="BL160" i="1"/>
  <c r="BC160" i="1" s="1"/>
  <c r="BL184" i="1"/>
  <c r="BC184" i="1" s="1"/>
  <c r="BL165" i="1"/>
  <c r="BC165" i="1" s="1"/>
  <c r="BS224" i="1"/>
  <c r="BL53" i="1"/>
  <c r="BC53" i="1" s="1"/>
  <c r="BT81" i="1"/>
  <c r="BM200" i="1"/>
  <c r="BL200" i="1"/>
  <c r="BC200" i="1" s="1"/>
  <c r="BQ189" i="1"/>
  <c r="BN58" i="1"/>
  <c r="BP66" i="1"/>
  <c r="BP70" i="1"/>
  <c r="BQ76" i="1"/>
  <c r="BT86" i="1"/>
  <c r="BO87" i="1"/>
  <c r="BA64" i="1"/>
  <c r="AR64" i="1" s="1"/>
  <c r="BQ96" i="1"/>
  <c r="BP93" i="1"/>
  <c r="BL107" i="1"/>
  <c r="BC107" i="1" s="1"/>
  <c r="BL111" i="1"/>
  <c r="BC111" i="1" s="1"/>
  <c r="BM98" i="1"/>
  <c r="BP99" i="1"/>
  <c r="BO104" i="1"/>
  <c r="BP111" i="1"/>
  <c r="BN125" i="1"/>
  <c r="BN133" i="1"/>
  <c r="BT92" i="1"/>
  <c r="BT112" i="1"/>
  <c r="BT156" i="1"/>
  <c r="BQ121" i="1"/>
  <c r="BS138" i="1"/>
  <c r="BT138" i="1"/>
  <c r="BN139" i="1"/>
  <c r="BR140" i="1"/>
  <c r="BS142" i="1"/>
  <c r="BT142" i="1"/>
  <c r="BN143" i="1"/>
  <c r="BQ177" i="1"/>
  <c r="BR181" i="1"/>
  <c r="BQ185" i="1"/>
  <c r="BS205" i="1"/>
  <c r="BN145" i="1"/>
  <c r="BP145" i="1"/>
  <c r="BQ180" i="1"/>
  <c r="BR146" i="1"/>
  <c r="BQ150" i="1"/>
  <c r="BS152" i="1"/>
  <c r="BQ171" i="1"/>
  <c r="BQ208" i="1"/>
  <c r="BQ216" i="1"/>
  <c r="BQ220" i="1"/>
  <c r="BQ224" i="1"/>
  <c r="BA190" i="1"/>
  <c r="AR190" i="1" s="1"/>
  <c r="BL226" i="1"/>
  <c r="BC226" i="1" s="1"/>
  <c r="BS214" i="1"/>
  <c r="BN224" i="1"/>
  <c r="BM209" i="1"/>
  <c r="BA205" i="1"/>
  <c r="AR205" i="1" s="1"/>
  <c r="BL205" i="1"/>
  <c r="BC205" i="1" s="1"/>
  <c r="BL213" i="1"/>
  <c r="BC213" i="1" s="1"/>
  <c r="BN217" i="1"/>
  <c r="BS58" i="1"/>
  <c r="BO85" i="1"/>
  <c r="BS76" i="1"/>
  <c r="BO120" i="1"/>
  <c r="BO65" i="1"/>
  <c r="BM65" i="1"/>
  <c r="BO97" i="1"/>
  <c r="BL159" i="1"/>
  <c r="BC159" i="1" s="1"/>
  <c r="BM125" i="1"/>
  <c r="BS215" i="1"/>
  <c r="BL166" i="1"/>
  <c r="BC166" i="1" s="1"/>
  <c r="BL179" i="1"/>
  <c r="BC179" i="1" s="1"/>
  <c r="BL189" i="1"/>
  <c r="BC189" i="1" s="1"/>
  <c r="BS227" i="1"/>
  <c r="BS177" i="1"/>
  <c r="BS220" i="1"/>
  <c r="BA52" i="1"/>
  <c r="AR52" i="1" s="1"/>
  <c r="BA60" i="1"/>
  <c r="AR60" i="1" s="1"/>
  <c r="BM60" i="1"/>
  <c r="BL63" i="1"/>
  <c r="BC63" i="1" s="1"/>
  <c r="BM63" i="1"/>
  <c r="BL67" i="1"/>
  <c r="BC67" i="1" s="1"/>
  <c r="BL77" i="1"/>
  <c r="BC77" i="1" s="1"/>
  <c r="BL78" i="1"/>
  <c r="BC78" i="1" s="1"/>
  <c r="BA99" i="1"/>
  <c r="AR99" i="1" s="1"/>
  <c r="BM99" i="1"/>
  <c r="BA113" i="1"/>
  <c r="AR113" i="1" s="1"/>
  <c r="BM113" i="1"/>
  <c r="BM117" i="1"/>
  <c r="BA134" i="1"/>
  <c r="AR134" i="1" s="1"/>
  <c r="BM134" i="1"/>
  <c r="BA142" i="1"/>
  <c r="AR142" i="1" s="1"/>
  <c r="BM142" i="1"/>
  <c r="BA169" i="1"/>
  <c r="AR169" i="1" s="1"/>
  <c r="BM169" i="1"/>
  <c r="BA177" i="1"/>
  <c r="AR177" i="1" s="1"/>
  <c r="BM177" i="1"/>
  <c r="BA185" i="1"/>
  <c r="AR185" i="1" s="1"/>
  <c r="BM185" i="1"/>
  <c r="BA182" i="1"/>
  <c r="AR182" i="1" s="1"/>
  <c r="BM182" i="1"/>
  <c r="BA168" i="1"/>
  <c r="AR168" i="1" s="1"/>
  <c r="BM168" i="1"/>
  <c r="BA176" i="1"/>
  <c r="AR176" i="1" s="1"/>
  <c r="BM176" i="1"/>
  <c r="BA159" i="1"/>
  <c r="AR159" i="1" s="1"/>
  <c r="BM159" i="1"/>
  <c r="BA228" i="1"/>
  <c r="AR228" i="1" s="1"/>
  <c r="BA220" i="1"/>
  <c r="AR220" i="1" s="1"/>
  <c r="BA55" i="1"/>
  <c r="AR55" i="1" s="1"/>
  <c r="BM55" i="1"/>
  <c r="BA58" i="1"/>
  <c r="AR58" i="1" s="1"/>
  <c r="BM58" i="1"/>
  <c r="BL58" i="1"/>
  <c r="BC58" i="1" s="1"/>
  <c r="BT65" i="1"/>
  <c r="BA65" i="1"/>
  <c r="AR65" i="1" s="1"/>
  <c r="BL60" i="1"/>
  <c r="BC60" i="1" s="1"/>
  <c r="BL61" i="1"/>
  <c r="BC61" i="1" s="1"/>
  <c r="BL59" i="1"/>
  <c r="BC59" i="1" s="1"/>
  <c r="BA68" i="1"/>
  <c r="AR68" i="1" s="1"/>
  <c r="BA78" i="1"/>
  <c r="AR78" i="1" s="1"/>
  <c r="BM78" i="1"/>
  <c r="BL66" i="1"/>
  <c r="BC66" i="1" s="1"/>
  <c r="BL70" i="1"/>
  <c r="BC70" i="1" s="1"/>
  <c r="BL87" i="1"/>
  <c r="BC87" i="1" s="1"/>
  <c r="BL88" i="1"/>
  <c r="BC88" i="1" s="1"/>
  <c r="BL89" i="1"/>
  <c r="BC89" i="1" s="1"/>
  <c r="BL90" i="1"/>
  <c r="BC90" i="1" s="1"/>
  <c r="BA69" i="1"/>
  <c r="AR69" i="1" s="1"/>
  <c r="BO79" i="1"/>
  <c r="BA79" i="1"/>
  <c r="AR79" i="1" s="1"/>
  <c r="BM79" i="1"/>
  <c r="BN81" i="1"/>
  <c r="BQ99" i="1"/>
  <c r="BM90" i="1"/>
  <c r="BA92" i="1"/>
  <c r="AR92" i="1" s="1"/>
  <c r="BL93" i="1"/>
  <c r="BC93" i="1" s="1"/>
  <c r="BA84" i="1"/>
  <c r="AR84" i="1" s="1"/>
  <c r="BL99" i="1"/>
  <c r="BC99" i="1" s="1"/>
  <c r="BQ86" i="1"/>
  <c r="BM89" i="1"/>
  <c r="BA102" i="1"/>
  <c r="AR102" i="1" s="1"/>
  <c r="BM102" i="1"/>
  <c r="BL103" i="1"/>
  <c r="BC103" i="1" s="1"/>
  <c r="BA106" i="1"/>
  <c r="AR106" i="1" s="1"/>
  <c r="BM106" i="1"/>
  <c r="BA109" i="1"/>
  <c r="AR109" i="1" s="1"/>
  <c r="BM109" i="1"/>
  <c r="BT101" i="1"/>
  <c r="BR101" i="1"/>
  <c r="BS103" i="1"/>
  <c r="BA103" i="1"/>
  <c r="AR103" i="1" s="1"/>
  <c r="BM103" i="1"/>
  <c r="BL104" i="1"/>
  <c r="BC104" i="1" s="1"/>
  <c r="BT105" i="1"/>
  <c r="BR105" i="1"/>
  <c r="BQ107" i="1"/>
  <c r="BA111" i="1"/>
  <c r="AR111" i="1" s="1"/>
  <c r="BM111" i="1"/>
  <c r="BL82" i="1"/>
  <c r="BC82" i="1" s="1"/>
  <c r="BM118" i="1"/>
  <c r="BN128" i="1"/>
  <c r="BA128" i="1"/>
  <c r="AR128" i="1" s="1"/>
  <c r="BA117" i="1"/>
  <c r="AR117" i="1" s="1"/>
  <c r="BN123" i="1"/>
  <c r="BA123" i="1"/>
  <c r="AR123" i="1" s="1"/>
  <c r="BA127" i="1"/>
  <c r="AR127" i="1" s="1"/>
  <c r="BQ127" i="1"/>
  <c r="BA130" i="1"/>
  <c r="AR130" i="1" s="1"/>
  <c r="BM130" i="1"/>
  <c r="BL136" i="1"/>
  <c r="BC136" i="1" s="1"/>
  <c r="BA137" i="1"/>
  <c r="AR137" i="1" s="1"/>
  <c r="BM137" i="1"/>
  <c r="BP139" i="1"/>
  <c r="BL140" i="1"/>
  <c r="BC140" i="1" s="1"/>
  <c r="BA141" i="1"/>
  <c r="AR141" i="1" s="1"/>
  <c r="BM141" i="1"/>
  <c r="BP143" i="1"/>
  <c r="BA154" i="1"/>
  <c r="AR154" i="1" s="1"/>
  <c r="BL52" i="1"/>
  <c r="BC52" i="1" s="1"/>
  <c r="BQ122" i="1"/>
  <c r="BQ134" i="1"/>
  <c r="BR145" i="1"/>
  <c r="BL133" i="1"/>
  <c r="BC133" i="1" s="1"/>
  <c r="BN146" i="1"/>
  <c r="BL147" i="1"/>
  <c r="BC147" i="1" s="1"/>
  <c r="BL151" i="1"/>
  <c r="BC151" i="1" s="1"/>
  <c r="BA162" i="1"/>
  <c r="AR162" i="1" s="1"/>
  <c r="BM162" i="1"/>
  <c r="BA166" i="1"/>
  <c r="AR166" i="1" s="1"/>
  <c r="BM166" i="1"/>
  <c r="BL149" i="1"/>
  <c r="BC149" i="1" s="1"/>
  <c r="BN152" i="1"/>
  <c r="BL153" i="1"/>
  <c r="BC153" i="1" s="1"/>
  <c r="BQ108" i="1"/>
  <c r="BA167" i="1"/>
  <c r="AR167" i="1" s="1"/>
  <c r="BM167" i="1"/>
  <c r="BA171" i="1"/>
  <c r="AR171" i="1" s="1"/>
  <c r="BM171" i="1"/>
  <c r="BA175" i="1"/>
  <c r="AR175" i="1" s="1"/>
  <c r="BM175" i="1"/>
  <c r="BA179" i="1"/>
  <c r="AR179" i="1" s="1"/>
  <c r="BM179" i="1"/>
  <c r="BQ221" i="1"/>
  <c r="BA188" i="1"/>
  <c r="AR188" i="1" s="1"/>
  <c r="BA218" i="1"/>
  <c r="AR218" i="1" s="1"/>
  <c r="BA226" i="1"/>
  <c r="AR226" i="1" s="1"/>
  <c r="BL210" i="1"/>
  <c r="BC210" i="1" s="1"/>
  <c r="BA194" i="1"/>
  <c r="AR194" i="1" s="1"/>
  <c r="BA215" i="1"/>
  <c r="AR215" i="1" s="1"/>
  <c r="BL216" i="1"/>
  <c r="BC216" i="1" s="1"/>
  <c r="BA219" i="1"/>
  <c r="AR219" i="1" s="1"/>
  <c r="BL220" i="1"/>
  <c r="BC220" i="1" s="1"/>
  <c r="BL228" i="1"/>
  <c r="BC228" i="1" s="1"/>
  <c r="BM150" i="1"/>
  <c r="BA209" i="1"/>
  <c r="AR209" i="1" s="1"/>
  <c r="BL222" i="1"/>
  <c r="BC222" i="1" s="1"/>
  <c r="BA201" i="1"/>
  <c r="AR201" i="1" s="1"/>
  <c r="BL225" i="1"/>
  <c r="BC225" i="1" s="1"/>
  <c r="BM213" i="1"/>
  <c r="BM217" i="1"/>
  <c r="BM225" i="1"/>
  <c r="BA61" i="1"/>
  <c r="AR61" i="1" s="1"/>
  <c r="BM61" i="1"/>
  <c r="BR79" i="1"/>
  <c r="BS81" i="1"/>
  <c r="BN124" i="1"/>
  <c r="BA124" i="1"/>
  <c r="AR124" i="1" s="1"/>
  <c r="BA138" i="1"/>
  <c r="AR138" i="1" s="1"/>
  <c r="BM138" i="1"/>
  <c r="BM148" i="1"/>
  <c r="BA148" i="1"/>
  <c r="AR148" i="1" s="1"/>
  <c r="BA161" i="1"/>
  <c r="AR161" i="1" s="1"/>
  <c r="BM161" i="1"/>
  <c r="BA195" i="1"/>
  <c r="AR195" i="1" s="1"/>
  <c r="BM195" i="1"/>
  <c r="BA131" i="1"/>
  <c r="AR131" i="1" s="1"/>
  <c r="BL144" i="1"/>
  <c r="BC144" i="1" s="1"/>
  <c r="BA198" i="1"/>
  <c r="AR198" i="1" s="1"/>
  <c r="BM215" i="1"/>
  <c r="BA212" i="1"/>
  <c r="AR212" i="1" s="1"/>
  <c r="BA216" i="1"/>
  <c r="AR216" i="1" s="1"/>
  <c r="BA53" i="1"/>
  <c r="AR53" i="1" s="1"/>
  <c r="BM53" i="1"/>
  <c r="BL56" i="1"/>
  <c r="BC56" i="1" s="1"/>
  <c r="BL54" i="1"/>
  <c r="BC54" i="1" s="1"/>
  <c r="BL57" i="1"/>
  <c r="BC57" i="1" s="1"/>
  <c r="BL71" i="1"/>
  <c r="BC71" i="1" s="1"/>
  <c r="BL62" i="1"/>
  <c r="BC62" i="1" s="1"/>
  <c r="BA70" i="1"/>
  <c r="AR70" i="1" s="1"/>
  <c r="BS78" i="1"/>
  <c r="BL79" i="1"/>
  <c r="BC79" i="1" s="1"/>
  <c r="BR80" i="1"/>
  <c r="BA82" i="1"/>
  <c r="AR82" i="1" s="1"/>
  <c r="BM82" i="1"/>
  <c r="BT87" i="1"/>
  <c r="BT88" i="1"/>
  <c r="BT89" i="1"/>
  <c r="BT90" i="1"/>
  <c r="BS79" i="1"/>
  <c r="BT79" i="1"/>
  <c r="BL80" i="1"/>
  <c r="BC80" i="1" s="1"/>
  <c r="BR81" i="1"/>
  <c r="BA83" i="1"/>
  <c r="AR83" i="1" s="1"/>
  <c r="BQ93" i="1"/>
  <c r="BQ97" i="1"/>
  <c r="BA100" i="1"/>
  <c r="AR100" i="1" s="1"/>
  <c r="BM100" i="1"/>
  <c r="BM88" i="1"/>
  <c r="BA90" i="1"/>
  <c r="AR90" i="1" s="1"/>
  <c r="BA96" i="1"/>
  <c r="AR96" i="1" s="1"/>
  <c r="BL97" i="1"/>
  <c r="BC97" i="1" s="1"/>
  <c r="BM93" i="1"/>
  <c r="BM97" i="1"/>
  <c r="BM87" i="1"/>
  <c r="BL96" i="1"/>
  <c r="BC96" i="1" s="1"/>
  <c r="BO101" i="1"/>
  <c r="BQ101" i="1"/>
  <c r="BN103" i="1"/>
  <c r="BO105" i="1"/>
  <c r="BQ105" i="1"/>
  <c r="BA107" i="1"/>
  <c r="AR107" i="1" s="1"/>
  <c r="BM107" i="1"/>
  <c r="BN116" i="1"/>
  <c r="BA116" i="1"/>
  <c r="AR116" i="1" s="1"/>
  <c r="BL92" i="1"/>
  <c r="BC92" i="1" s="1"/>
  <c r="BQ112" i="1"/>
  <c r="BQ115" i="1"/>
  <c r="BM119" i="1"/>
  <c r="BL130" i="1"/>
  <c r="BC130" i="1" s="1"/>
  <c r="BN132" i="1"/>
  <c r="BA132" i="1"/>
  <c r="AR132" i="1" s="1"/>
  <c r="BA95" i="1"/>
  <c r="AR95" i="1" s="1"/>
  <c r="BA121" i="1"/>
  <c r="AR121" i="1" s="1"/>
  <c r="BQ124" i="1"/>
  <c r="BL128" i="1"/>
  <c r="BC128" i="1" s="1"/>
  <c r="BQ114" i="1"/>
  <c r="BA118" i="1"/>
  <c r="AR118" i="1" s="1"/>
  <c r="BL132" i="1"/>
  <c r="BC132" i="1" s="1"/>
  <c r="BQ110" i="1"/>
  <c r="BA129" i="1"/>
  <c r="AR129" i="1" s="1"/>
  <c r="BS137" i="1"/>
  <c r="BT137" i="1"/>
  <c r="BN138" i="1"/>
  <c r="BP138" i="1"/>
  <c r="BR139" i="1"/>
  <c r="BL139" i="1"/>
  <c r="BC139" i="1" s="1"/>
  <c r="BA140" i="1"/>
  <c r="AR140" i="1" s="1"/>
  <c r="BM140" i="1"/>
  <c r="BS141" i="1"/>
  <c r="BT141" i="1"/>
  <c r="BN142" i="1"/>
  <c r="BP142" i="1"/>
  <c r="BR143" i="1"/>
  <c r="BL143" i="1"/>
  <c r="BC143" i="1" s="1"/>
  <c r="BA144" i="1"/>
  <c r="AR144" i="1" s="1"/>
  <c r="BM144" i="1"/>
  <c r="BA157" i="1"/>
  <c r="AR157" i="1" s="1"/>
  <c r="BM157" i="1"/>
  <c r="BA165" i="1"/>
  <c r="AR165" i="1" s="1"/>
  <c r="BM165" i="1"/>
  <c r="BA173" i="1"/>
  <c r="AR173" i="1" s="1"/>
  <c r="BM173" i="1"/>
  <c r="BA181" i="1"/>
  <c r="AR181" i="1" s="1"/>
  <c r="BM181" i="1"/>
  <c r="BQ145" i="1"/>
  <c r="BA145" i="1"/>
  <c r="AR145" i="1" s="1"/>
  <c r="BM145" i="1"/>
  <c r="BA153" i="1"/>
  <c r="AR153" i="1" s="1"/>
  <c r="BA180" i="1"/>
  <c r="AR180" i="1" s="1"/>
  <c r="BM180" i="1"/>
  <c r="BL145" i="1"/>
  <c r="BC145" i="1" s="1"/>
  <c r="BA147" i="1"/>
  <c r="AR147" i="1" s="1"/>
  <c r="BS150" i="1"/>
  <c r="BA151" i="1"/>
  <c r="AR151" i="1" s="1"/>
  <c r="BA170" i="1"/>
  <c r="AR170" i="1" s="1"/>
  <c r="BM170" i="1"/>
  <c r="BA187" i="1"/>
  <c r="AR187" i="1" s="1"/>
  <c r="BM187" i="1"/>
  <c r="BA120" i="1"/>
  <c r="AR120" i="1" s="1"/>
  <c r="BS148" i="1"/>
  <c r="BA149" i="1"/>
  <c r="AR149" i="1" s="1"/>
  <c r="BQ152" i="1"/>
  <c r="BM155" i="1"/>
  <c r="BA108" i="1"/>
  <c r="AR108" i="1" s="1"/>
  <c r="BM108" i="1"/>
  <c r="BA183" i="1"/>
  <c r="AR183" i="1" s="1"/>
  <c r="BM183" i="1"/>
  <c r="BQ210" i="1"/>
  <c r="BQ222" i="1"/>
  <c r="BA189" i="1"/>
  <c r="AR189" i="1" s="1"/>
  <c r="BL211" i="1"/>
  <c r="BC211" i="1" s="1"/>
  <c r="BL219" i="1"/>
  <c r="BC219" i="1" s="1"/>
  <c r="BL227" i="1"/>
  <c r="BC227" i="1" s="1"/>
  <c r="BA192" i="1"/>
  <c r="AR192" i="1" s="1"/>
  <c r="BA196" i="1"/>
  <c r="AR196" i="1" s="1"/>
  <c r="BA202" i="1"/>
  <c r="AR202" i="1" s="1"/>
  <c r="BA203" i="1"/>
  <c r="AR203" i="1" s="1"/>
  <c r="BM203" i="1"/>
  <c r="BA204" i="1"/>
  <c r="AR204" i="1" s="1"/>
  <c r="BL224" i="1"/>
  <c r="BC224" i="1" s="1"/>
  <c r="BA227" i="1"/>
  <c r="AR227" i="1" s="1"/>
  <c r="BA224" i="1"/>
  <c r="AR224" i="1" s="1"/>
  <c r="BA197" i="1"/>
  <c r="AR197" i="1" s="1"/>
  <c r="BA213" i="1"/>
  <c r="AR213" i="1" s="1"/>
  <c r="BL214" i="1"/>
  <c r="BC214" i="1" s="1"/>
  <c r="BA217" i="1"/>
  <c r="AR217" i="1" s="1"/>
  <c r="BA225" i="1"/>
  <c r="AR225" i="1" s="1"/>
  <c r="BA62" i="1"/>
  <c r="AR62" i="1" s="1"/>
  <c r="BM62" i="1"/>
  <c r="BL81" i="1"/>
  <c r="BC81" i="1" s="1"/>
  <c r="BN86" i="1"/>
  <c r="BA86" i="1"/>
  <c r="AR86" i="1" s="1"/>
  <c r="BA85" i="1"/>
  <c r="AR85" i="1" s="1"/>
  <c r="BQ111" i="1"/>
  <c r="BA126" i="1"/>
  <c r="AR126" i="1" s="1"/>
  <c r="BM126" i="1"/>
  <c r="BA133" i="1"/>
  <c r="AR133" i="1" s="1"/>
  <c r="BA158" i="1"/>
  <c r="AR158" i="1" s="1"/>
  <c r="BM158" i="1"/>
  <c r="BA178" i="1"/>
  <c r="AR178" i="1" s="1"/>
  <c r="BM178" i="1"/>
  <c r="BA172" i="1"/>
  <c r="AR172" i="1" s="1"/>
  <c r="BM172" i="1"/>
  <c r="BA163" i="1"/>
  <c r="AR163" i="1" s="1"/>
  <c r="BM163" i="1"/>
  <c r="BA199" i="1"/>
  <c r="AR199" i="1" s="1"/>
  <c r="BM199" i="1"/>
  <c r="BA200" i="1"/>
  <c r="AR200" i="1" s="1"/>
  <c r="BA208" i="1"/>
  <c r="AR208" i="1" s="1"/>
  <c r="BT55" i="1"/>
  <c r="BA57" i="1"/>
  <c r="AR57" i="1" s="1"/>
  <c r="BM57" i="1"/>
  <c r="BA59" i="1"/>
  <c r="AR59" i="1" s="1"/>
  <c r="BM59" i="1"/>
  <c r="BT57" i="1"/>
  <c r="BA54" i="1"/>
  <c r="AR54" i="1" s="1"/>
  <c r="BM54" i="1"/>
  <c r="BA56" i="1"/>
  <c r="AR56" i="1" s="1"/>
  <c r="BM56" i="1"/>
  <c r="BL55" i="1"/>
  <c r="BC55" i="1" s="1"/>
  <c r="BL64" i="1"/>
  <c r="BC64" i="1" s="1"/>
  <c r="BA63" i="1"/>
  <c r="AR63" i="1" s="1"/>
  <c r="BL75" i="1"/>
  <c r="BC75" i="1" s="1"/>
  <c r="BN77" i="1"/>
  <c r="BA72" i="1"/>
  <c r="AR72" i="1" s="1"/>
  <c r="BN76" i="1"/>
  <c r="BA76" i="1"/>
  <c r="AR76" i="1" s="1"/>
  <c r="BA66" i="1"/>
  <c r="AR66" i="1" s="1"/>
  <c r="BA80" i="1"/>
  <c r="AR80" i="1" s="1"/>
  <c r="BM80" i="1"/>
  <c r="BO89" i="1"/>
  <c r="BL68" i="1"/>
  <c r="BC68" i="1" s="1"/>
  <c r="BL72" i="1"/>
  <c r="BC72" i="1" s="1"/>
  <c r="BA67" i="1"/>
  <c r="AR67" i="1" s="1"/>
  <c r="BA71" i="1"/>
  <c r="AR71" i="1" s="1"/>
  <c r="BA75" i="1"/>
  <c r="AR75" i="1" s="1"/>
  <c r="BN79" i="1"/>
  <c r="BO81" i="1"/>
  <c r="BA81" i="1"/>
  <c r="AR81" i="1" s="1"/>
  <c r="BM81" i="1"/>
  <c r="BL83" i="1"/>
  <c r="BC83" i="1" s="1"/>
  <c r="BA88" i="1"/>
  <c r="AR88" i="1" s="1"/>
  <c r="BL100" i="1"/>
  <c r="BC100" i="1" s="1"/>
  <c r="BM77" i="1"/>
  <c r="BA93" i="1"/>
  <c r="AR93" i="1" s="1"/>
  <c r="BL94" i="1"/>
  <c r="BC94" i="1" s="1"/>
  <c r="BA97" i="1"/>
  <c r="AR97" i="1" s="1"/>
  <c r="BL98" i="1"/>
  <c r="BC98" i="1" s="1"/>
  <c r="BA87" i="1"/>
  <c r="AR87" i="1" s="1"/>
  <c r="BL91" i="1"/>
  <c r="BC91" i="1" s="1"/>
  <c r="BA94" i="1"/>
  <c r="AR94" i="1" s="1"/>
  <c r="BL95" i="1"/>
  <c r="BC95" i="1" s="1"/>
  <c r="BA98" i="1"/>
  <c r="AR98" i="1" s="1"/>
  <c r="BL101" i="1"/>
  <c r="BC101" i="1" s="1"/>
  <c r="BT102" i="1"/>
  <c r="BR102" i="1"/>
  <c r="BS104" i="1"/>
  <c r="BA104" i="1"/>
  <c r="AR104" i="1" s="1"/>
  <c r="BM104" i="1"/>
  <c r="BL105" i="1"/>
  <c r="BC105" i="1" s="1"/>
  <c r="BT106" i="1"/>
  <c r="BR106" i="1"/>
  <c r="BQ113" i="1"/>
  <c r="BA91" i="1"/>
  <c r="AR91" i="1" s="1"/>
  <c r="BS101" i="1"/>
  <c r="BA101" i="1"/>
  <c r="AR101" i="1" s="1"/>
  <c r="BM101" i="1"/>
  <c r="BL102" i="1"/>
  <c r="BC102" i="1" s="1"/>
  <c r="BT103" i="1"/>
  <c r="BR103" i="1"/>
  <c r="BS105" i="1"/>
  <c r="BA105" i="1"/>
  <c r="AR105" i="1" s="1"/>
  <c r="BM105" i="1"/>
  <c r="BL106" i="1"/>
  <c r="BC106" i="1" s="1"/>
  <c r="BS118" i="1"/>
  <c r="BS120" i="1"/>
  <c r="BA112" i="1"/>
  <c r="AR112" i="1" s="1"/>
  <c r="BM112" i="1"/>
  <c r="BA115" i="1"/>
  <c r="AR115" i="1" s="1"/>
  <c r="BM115" i="1"/>
  <c r="BM120" i="1"/>
  <c r="BN136" i="1"/>
  <c r="BA136" i="1"/>
  <c r="AR136" i="1" s="1"/>
  <c r="BQ129" i="1"/>
  <c r="BA114" i="1"/>
  <c r="AR114" i="1" s="1"/>
  <c r="BM114" i="1"/>
  <c r="BA125" i="1"/>
  <c r="AR125" i="1" s="1"/>
  <c r="BL156" i="1"/>
  <c r="BC156" i="1" s="1"/>
  <c r="BA110" i="1"/>
  <c r="AR110" i="1" s="1"/>
  <c r="BM110" i="1"/>
  <c r="BA119" i="1"/>
  <c r="AR119" i="1" s="1"/>
  <c r="BN137" i="1"/>
  <c r="BP137" i="1"/>
  <c r="BR138" i="1"/>
  <c r="BL138" i="1"/>
  <c r="BC138" i="1" s="1"/>
  <c r="BA139" i="1"/>
  <c r="AR139" i="1" s="1"/>
  <c r="BM139" i="1"/>
  <c r="BS140" i="1"/>
  <c r="BT140" i="1"/>
  <c r="BN141" i="1"/>
  <c r="BP141" i="1"/>
  <c r="BR142" i="1"/>
  <c r="BL142" i="1"/>
  <c r="BC142" i="1" s="1"/>
  <c r="BA143" i="1"/>
  <c r="AR143" i="1" s="1"/>
  <c r="BM143" i="1"/>
  <c r="BS144" i="1"/>
  <c r="BM152" i="1"/>
  <c r="BA152" i="1"/>
  <c r="AR152" i="1" s="1"/>
  <c r="BA122" i="1"/>
  <c r="AR122" i="1" s="1"/>
  <c r="BM122" i="1"/>
  <c r="BT145" i="1"/>
  <c r="BA164" i="1"/>
  <c r="AR164" i="1" s="1"/>
  <c r="BM164" i="1"/>
  <c r="BA146" i="1"/>
  <c r="AR146" i="1" s="1"/>
  <c r="BM146" i="1"/>
  <c r="BM147" i="1"/>
  <c r="BN150" i="1"/>
  <c r="BM151" i="1"/>
  <c r="BA174" i="1"/>
  <c r="AR174" i="1" s="1"/>
  <c r="BM174" i="1"/>
  <c r="BA191" i="1"/>
  <c r="AR191" i="1" s="1"/>
  <c r="BM191" i="1"/>
  <c r="BM135" i="1"/>
  <c r="BA135" i="1"/>
  <c r="AR135" i="1" s="1"/>
  <c r="BL146" i="1"/>
  <c r="BC146" i="1" s="1"/>
  <c r="BN148" i="1"/>
  <c r="BM149" i="1"/>
  <c r="BA155" i="1"/>
  <c r="AR155" i="1" s="1"/>
  <c r="BA160" i="1"/>
  <c r="AR160" i="1" s="1"/>
  <c r="BM160" i="1"/>
  <c r="BA156" i="1"/>
  <c r="AR156" i="1" s="1"/>
  <c r="BQ223" i="1"/>
  <c r="BA184" i="1"/>
  <c r="AR184" i="1" s="1"/>
  <c r="BM184" i="1"/>
  <c r="BA206" i="1"/>
  <c r="AR206" i="1" s="1"/>
  <c r="BA214" i="1"/>
  <c r="AR214" i="1" s="1"/>
  <c r="BA222" i="1"/>
  <c r="AR222" i="1" s="1"/>
  <c r="BL223" i="1"/>
  <c r="BC223" i="1" s="1"/>
  <c r="BA186" i="1"/>
  <c r="AR186" i="1" s="1"/>
  <c r="BL206" i="1"/>
  <c r="BC206" i="1" s="1"/>
  <c r="BL218" i="1"/>
  <c r="BC218" i="1" s="1"/>
  <c r="BA193" i="1"/>
  <c r="AR193" i="1" s="1"/>
  <c r="BM207" i="1"/>
  <c r="BM211" i="1"/>
  <c r="BM205" i="1"/>
  <c r="BM208" i="1"/>
  <c r="BM212" i="1"/>
  <c r="BM216" i="1"/>
  <c r="BM220" i="1"/>
  <c r="BL221" i="1"/>
  <c r="BC221" i="1" s="1"/>
  <c r="BM221" i="1"/>
  <c r="N19" i="4"/>
  <c r="AE185" i="4" a="1"/>
  <c r="AE185" i="4" s="1"/>
  <c r="AF184" i="4"/>
  <c r="AG184" i="4"/>
  <c r="AH184" i="4"/>
  <c r="AI184" i="4"/>
  <c r="AJ184" i="4"/>
  <c r="AK184" i="4"/>
  <c r="AE184" i="4"/>
  <c r="AD184" i="4"/>
  <c r="AD185" i="4"/>
  <c r="BU46" i="4" l="1"/>
  <c r="BV46" i="4" s="1"/>
  <c r="BU97" i="4"/>
  <c r="BV97" i="4" s="1"/>
  <c r="BU59" i="4"/>
  <c r="BV59" i="4" s="1"/>
  <c r="BU92" i="4"/>
  <c r="BV92" i="4" s="1"/>
  <c r="BU106" i="4"/>
  <c r="BV106" i="4" s="1"/>
  <c r="BU89" i="4"/>
  <c r="BV89" i="4" s="1"/>
  <c r="BU101" i="4"/>
  <c r="BV101" i="4" s="1"/>
  <c r="BU91" i="4"/>
  <c r="BV91" i="4" s="1"/>
  <c r="BU75" i="4"/>
  <c r="BV75" i="4" s="1"/>
  <c r="BU99" i="4"/>
  <c r="BV99" i="4" s="1"/>
  <c r="BU116" i="4"/>
  <c r="BV116" i="4" s="1"/>
  <c r="BU110" i="4"/>
  <c r="BV110" i="4" s="1"/>
  <c r="BU114" i="4"/>
  <c r="BV114" i="4" s="1"/>
  <c r="BU82" i="4"/>
  <c r="BV82" i="4" s="1"/>
  <c r="BU107" i="4"/>
  <c r="BV107" i="4" s="1"/>
  <c r="BU88" i="4"/>
  <c r="BV88" i="4" s="1"/>
  <c r="BU73" i="4"/>
  <c r="BV73" i="4" s="1"/>
  <c r="BU115" i="4"/>
  <c r="BV115" i="4" s="1"/>
  <c r="BU79" i="4"/>
  <c r="BV79" i="4" s="1"/>
  <c r="BU159" i="4"/>
  <c r="BV159" i="4" s="1"/>
  <c r="BU76" i="4"/>
  <c r="BV76" i="4" s="1"/>
  <c r="BU47" i="4"/>
  <c r="BV47" i="4" s="1"/>
  <c r="BU67" i="4"/>
  <c r="BV67" i="4" s="1"/>
  <c r="BU95" i="4"/>
  <c r="BV95" i="4" s="1"/>
  <c r="BU87" i="4"/>
  <c r="BV87" i="4" s="1"/>
  <c r="BU96" i="4"/>
  <c r="BV96" i="4" s="1"/>
  <c r="BU160" i="4"/>
  <c r="BV160" i="4" s="1"/>
  <c r="BU71" i="4"/>
  <c r="BV71" i="4" s="1"/>
  <c r="BU85" i="4"/>
  <c r="BV85" i="4" s="1"/>
  <c r="BU109" i="4"/>
  <c r="BV109" i="4" s="1"/>
  <c r="BU104" i="4"/>
  <c r="BV104" i="4" s="1"/>
  <c r="BU100" i="4"/>
  <c r="BV100" i="4" s="1"/>
  <c r="BU50" i="4"/>
  <c r="BV50" i="4" s="1"/>
  <c r="BU156" i="4"/>
  <c r="BV156" i="4" s="1"/>
  <c r="BU113" i="4"/>
  <c r="BV113" i="4" s="1"/>
  <c r="BU84" i="4"/>
  <c r="BV84" i="4" s="1"/>
  <c r="BU58" i="4"/>
  <c r="BV58" i="4" s="1"/>
  <c r="BU93" i="4"/>
  <c r="BV93" i="4" s="1"/>
  <c r="BU117" i="4"/>
  <c r="BV117" i="4" s="1"/>
  <c r="BU155" i="4"/>
  <c r="BV155" i="4" s="1"/>
  <c r="BU69" i="4"/>
  <c r="BV69" i="4" s="1"/>
  <c r="BU108" i="4"/>
  <c r="BV108" i="4" s="1"/>
  <c r="BU146" i="4"/>
  <c r="BV146" i="4" s="1"/>
  <c r="BU105" i="4"/>
  <c r="BV105" i="4" s="1"/>
  <c r="BU162" i="4"/>
  <c r="BV162" i="4" s="1"/>
  <c r="BU112" i="4"/>
  <c r="BV112" i="4" s="1"/>
  <c r="BU72" i="4"/>
  <c r="BV72" i="4" s="1"/>
  <c r="BU52" i="4"/>
  <c r="BV52" i="4" s="1"/>
  <c r="BU49" i="4"/>
  <c r="BV49" i="4" s="1"/>
  <c r="BU78" i="4"/>
  <c r="BV78" i="4" s="1"/>
  <c r="BU55" i="4"/>
  <c r="BV55" i="4" s="1"/>
  <c r="BU98" i="4"/>
  <c r="BV98" i="4" s="1"/>
  <c r="BU83" i="4"/>
  <c r="BV83" i="4" s="1"/>
  <c r="BU102" i="4"/>
  <c r="BV102" i="4" s="1"/>
  <c r="BU121" i="4"/>
  <c r="BV121" i="4" s="1"/>
  <c r="BU152" i="4"/>
  <c r="BV152" i="4" s="1"/>
  <c r="BU77" i="4"/>
  <c r="BV77" i="4" s="1"/>
  <c r="BU48" i="4"/>
  <c r="BV48" i="4" s="1"/>
  <c r="BU86" i="4"/>
  <c r="BV86" i="4" s="1"/>
  <c r="BU94" i="4"/>
  <c r="BV94" i="4" s="1"/>
  <c r="BU66" i="4"/>
  <c r="BV66" i="4" s="1"/>
  <c r="BU90" i="4"/>
  <c r="BV90" i="4" s="1"/>
  <c r="BU161" i="4"/>
  <c r="BV161" i="4" s="1"/>
  <c r="BU54" i="4"/>
  <c r="BV54" i="4" s="1"/>
  <c r="BU80" i="4"/>
  <c r="BV80" i="4" s="1"/>
  <c r="BU103" i="4"/>
  <c r="BV103" i="4" s="1"/>
  <c r="BU125" i="4"/>
  <c r="BV125" i="4" s="1"/>
  <c r="BU61" i="4"/>
  <c r="BV61" i="4" s="1"/>
  <c r="BU68" i="4"/>
  <c r="BV68" i="4" s="1"/>
  <c r="BU131" i="4"/>
  <c r="BV131" i="4" s="1"/>
  <c r="BU123" i="4"/>
  <c r="BV123" i="4" s="1"/>
  <c r="BU164" i="4"/>
  <c r="BV164" i="4" s="1"/>
  <c r="BU150" i="4"/>
  <c r="BV150" i="4" s="1"/>
  <c r="BU134" i="4"/>
  <c r="BV134" i="4" s="1"/>
  <c r="BU53" i="4"/>
  <c r="BV53" i="4" s="1"/>
  <c r="BU163" i="4"/>
  <c r="BV163" i="4" s="1"/>
  <c r="BU168" i="4"/>
  <c r="BV168" i="4" s="1"/>
  <c r="BU154" i="4"/>
  <c r="BV154" i="4" s="1"/>
  <c r="BU129" i="4"/>
  <c r="BV129" i="4" s="1"/>
  <c r="BU147" i="4"/>
  <c r="BV147" i="4" s="1"/>
  <c r="BU158" i="4"/>
  <c r="BV158" i="4" s="1"/>
  <c r="BU127" i="4"/>
  <c r="BV127" i="4" s="1"/>
  <c r="BU119" i="4"/>
  <c r="BV119" i="4" s="1"/>
  <c r="BU74" i="4"/>
  <c r="BV74" i="4" s="1"/>
  <c r="BU151" i="4"/>
  <c r="BV151" i="4" s="1"/>
  <c r="BU62" i="4"/>
  <c r="BV62" i="4" s="1"/>
  <c r="BU148" i="4"/>
  <c r="BV148" i="4" s="1"/>
  <c r="BU64" i="4"/>
  <c r="BV64" i="4" s="1"/>
  <c r="BU81" i="4"/>
  <c r="BV81" i="4" s="1"/>
  <c r="BU65" i="4"/>
  <c r="BV65" i="4" s="1"/>
  <c r="BU51" i="4"/>
  <c r="BV51" i="4" s="1"/>
  <c r="BU138" i="4"/>
  <c r="BV138" i="4" s="1"/>
  <c r="BU63" i="4"/>
  <c r="BV63" i="4" s="1"/>
  <c r="BU70" i="4"/>
  <c r="BV70" i="4" s="1"/>
  <c r="BU133" i="4"/>
  <c r="BV133" i="4" s="1"/>
  <c r="BU57" i="4"/>
  <c r="BV57" i="4" s="1"/>
  <c r="BU167" i="4"/>
  <c r="BV167" i="4" s="1"/>
  <c r="BU157" i="4"/>
  <c r="BV157" i="4" s="1"/>
  <c r="BU165" i="4"/>
  <c r="BV165" i="4" s="1"/>
  <c r="BU130" i="4"/>
  <c r="BV130" i="4" s="1"/>
  <c r="BU122" i="4"/>
  <c r="BV122" i="4" s="1"/>
  <c r="BU145" i="4"/>
  <c r="BV145" i="4" s="1"/>
  <c r="BU144" i="4"/>
  <c r="BV144" i="4" s="1"/>
  <c r="BU142" i="4"/>
  <c r="BV142" i="4" s="1"/>
  <c r="BU140" i="4"/>
  <c r="BV140" i="4" s="1"/>
  <c r="BU135" i="4"/>
  <c r="BV135" i="4" s="1"/>
  <c r="BU128" i="4"/>
  <c r="BV128" i="4" s="1"/>
  <c r="BU120" i="4"/>
  <c r="BV120" i="4" s="1"/>
  <c r="BU136" i="4"/>
  <c r="BV136" i="4" s="1"/>
  <c r="BU60" i="4"/>
  <c r="BV60" i="4" s="1"/>
  <c r="BU166" i="4"/>
  <c r="BV166" i="4" s="1"/>
  <c r="BU149" i="4"/>
  <c r="BV149" i="4" s="1"/>
  <c r="BU126" i="4"/>
  <c r="BV126" i="4" s="1"/>
  <c r="BU118" i="4"/>
  <c r="BV118" i="4" s="1"/>
  <c r="BU56" i="4"/>
  <c r="BV56" i="4" s="1"/>
  <c r="BU153" i="4"/>
  <c r="BV153" i="4" s="1"/>
  <c r="BU137" i="4"/>
  <c r="BV137" i="4" s="1"/>
  <c r="BU143" i="4"/>
  <c r="BV143" i="4" s="1"/>
  <c r="BU141" i="4"/>
  <c r="BV141" i="4" s="1"/>
  <c r="BU139" i="4"/>
  <c r="BV139" i="4" s="1"/>
  <c r="BU111" i="4"/>
  <c r="BV111" i="4" s="1"/>
  <c r="BU132" i="4"/>
  <c r="BV132" i="4" s="1"/>
  <c r="BU124" i="4"/>
  <c r="BV124" i="4" s="1"/>
  <c r="BU64" i="1"/>
  <c r="BV64" i="1" s="1"/>
  <c r="BU52" i="1"/>
  <c r="BV52" i="1" s="1"/>
  <c r="BU75" i="1"/>
  <c r="BV75" i="1" s="1"/>
  <c r="BU132" i="1"/>
  <c r="BV132" i="1" s="1"/>
  <c r="BU204" i="1"/>
  <c r="BV204" i="1" s="1"/>
  <c r="BU198" i="1"/>
  <c r="BV198" i="1" s="1"/>
  <c r="BU84" i="1"/>
  <c r="BV84" i="1" s="1"/>
  <c r="BU219" i="1"/>
  <c r="BV219" i="1" s="1"/>
  <c r="BU156" i="1"/>
  <c r="BV156" i="1" s="1"/>
  <c r="BU193" i="1"/>
  <c r="BV193" i="1" s="1"/>
  <c r="BU72" i="1"/>
  <c r="BV72" i="1" s="1"/>
  <c r="BU228" i="1"/>
  <c r="BV228" i="1" s="1"/>
  <c r="BU69" i="1"/>
  <c r="BV69" i="1" s="1"/>
  <c r="BU206" i="1"/>
  <c r="BV206" i="1" s="1"/>
  <c r="BU83" i="1"/>
  <c r="BV83" i="1" s="1"/>
  <c r="BU184" i="1"/>
  <c r="BV184" i="1" s="1"/>
  <c r="BU194" i="1"/>
  <c r="BV194" i="1" s="1"/>
  <c r="BU188" i="1"/>
  <c r="BV188" i="1" s="1"/>
  <c r="BU173" i="1"/>
  <c r="BV173" i="1" s="1"/>
  <c r="BU53" i="1"/>
  <c r="BV53" i="1" s="1"/>
  <c r="BU195" i="1"/>
  <c r="BV195" i="1" s="1"/>
  <c r="BU175" i="1"/>
  <c r="BV175" i="1" s="1"/>
  <c r="BU162" i="1"/>
  <c r="BV162" i="1" s="1"/>
  <c r="BU176" i="1"/>
  <c r="BV176" i="1" s="1"/>
  <c r="BU186" i="1"/>
  <c r="BV186" i="1" s="1"/>
  <c r="BU196" i="1"/>
  <c r="BV196" i="1" s="1"/>
  <c r="BU98" i="1"/>
  <c r="BV98" i="1" s="1"/>
  <c r="BU154" i="1"/>
  <c r="BV154" i="1" s="1"/>
  <c r="BU71" i="1"/>
  <c r="BV71" i="1" s="1"/>
  <c r="BU190" i="1"/>
  <c r="BV190" i="1" s="1"/>
  <c r="BU213" i="1"/>
  <c r="BV213" i="1" s="1"/>
  <c r="BU54" i="1"/>
  <c r="BV54" i="1" s="1"/>
  <c r="BU161" i="1"/>
  <c r="BV161" i="1" s="1"/>
  <c r="BU92" i="1"/>
  <c r="BV92" i="1" s="1"/>
  <c r="BU218" i="1"/>
  <c r="BV218" i="1" s="1"/>
  <c r="BU66" i="1"/>
  <c r="BV66" i="1" s="1"/>
  <c r="BU223" i="1"/>
  <c r="BV223" i="1" s="1"/>
  <c r="BU77" i="1"/>
  <c r="BV77" i="1" s="1"/>
  <c r="BU165" i="1"/>
  <c r="BV165" i="1" s="1"/>
  <c r="BU82" i="1"/>
  <c r="BV82" i="1" s="1"/>
  <c r="BU149" i="1"/>
  <c r="BV149" i="1" s="1"/>
  <c r="BU126" i="1"/>
  <c r="BV126" i="1" s="1"/>
  <c r="BU155" i="1"/>
  <c r="BV155" i="1" s="1"/>
  <c r="BU116" i="1"/>
  <c r="BV116" i="1" s="1"/>
  <c r="BU179" i="1"/>
  <c r="BV179" i="1" s="1"/>
  <c r="BU153" i="1"/>
  <c r="BV153" i="1" s="1"/>
  <c r="BU70" i="1"/>
  <c r="BV70" i="1" s="1"/>
  <c r="BU91" i="1"/>
  <c r="BV91" i="1" s="1"/>
  <c r="BU168" i="1"/>
  <c r="BV168" i="1" s="1"/>
  <c r="BU185" i="1"/>
  <c r="BV185" i="1" s="1"/>
  <c r="BU121" i="1"/>
  <c r="BV121" i="1" s="1"/>
  <c r="BU201" i="1"/>
  <c r="BV201" i="1" s="1"/>
  <c r="BU212" i="1"/>
  <c r="BV212" i="1" s="1"/>
  <c r="BU76" i="1"/>
  <c r="BV76" i="1" s="1"/>
  <c r="BU158" i="1"/>
  <c r="BV158" i="1" s="1"/>
  <c r="BU157" i="1"/>
  <c r="BV157" i="1" s="1"/>
  <c r="BU61" i="1"/>
  <c r="BV61" i="1" s="1"/>
  <c r="BU169" i="1"/>
  <c r="BV169" i="1" s="1"/>
  <c r="BU125" i="1"/>
  <c r="BV125" i="1" s="1"/>
  <c r="BU226" i="1"/>
  <c r="BV226" i="1" s="1"/>
  <c r="BU94" i="1"/>
  <c r="BV94" i="1" s="1"/>
  <c r="BU192" i="1"/>
  <c r="BV192" i="1" s="1"/>
  <c r="BU95" i="1"/>
  <c r="BV95" i="1" s="1"/>
  <c r="BU67" i="1"/>
  <c r="BV67" i="1" s="1"/>
  <c r="BU197" i="1"/>
  <c r="BV197" i="1" s="1"/>
  <c r="BU59" i="1"/>
  <c r="BV59" i="1" s="1"/>
  <c r="BU127" i="1"/>
  <c r="BV127" i="1" s="1"/>
  <c r="BU202" i="1"/>
  <c r="BV202" i="1" s="1"/>
  <c r="BU131" i="1"/>
  <c r="BV131" i="1" s="1"/>
  <c r="BU174" i="1"/>
  <c r="BV174" i="1" s="1"/>
  <c r="BU129" i="1"/>
  <c r="BV129" i="1" s="1"/>
  <c r="BU163" i="1"/>
  <c r="BV163" i="1" s="1"/>
  <c r="BU178" i="1"/>
  <c r="BV178" i="1" s="1"/>
  <c r="BU203" i="1"/>
  <c r="BV203" i="1" s="1"/>
  <c r="BU210" i="1"/>
  <c r="BV210" i="1" s="1"/>
  <c r="BU225" i="1"/>
  <c r="BV225" i="1" s="1"/>
  <c r="BU182" i="1"/>
  <c r="BV182" i="1" s="1"/>
  <c r="BU200" i="1"/>
  <c r="BV200" i="1" s="1"/>
  <c r="BU96" i="1"/>
  <c r="BV96" i="1" s="1"/>
  <c r="BU189" i="1"/>
  <c r="BV189" i="1" s="1"/>
  <c r="BU216" i="1"/>
  <c r="BV216" i="1" s="1"/>
  <c r="BU135" i="1"/>
  <c r="BV135" i="1" s="1"/>
  <c r="BU62" i="1"/>
  <c r="BV62" i="1" s="1"/>
  <c r="BU128" i="1"/>
  <c r="BV128" i="1" s="1"/>
  <c r="BU209" i="1"/>
  <c r="BV209" i="1" s="1"/>
  <c r="BU221" i="1"/>
  <c r="BV221" i="1" s="1"/>
  <c r="BU211" i="1"/>
  <c r="BV211" i="1" s="1"/>
  <c r="BU191" i="1"/>
  <c r="BV191" i="1" s="1"/>
  <c r="BU151" i="1"/>
  <c r="BV151" i="1" s="1"/>
  <c r="BU114" i="1"/>
  <c r="BV114" i="1" s="1"/>
  <c r="BU136" i="1"/>
  <c r="BV136" i="1" s="1"/>
  <c r="BU56" i="1"/>
  <c r="BV56" i="1" s="1"/>
  <c r="BU199" i="1"/>
  <c r="BV199" i="1" s="1"/>
  <c r="BU172" i="1"/>
  <c r="BV172" i="1" s="1"/>
  <c r="BU86" i="1"/>
  <c r="BV86" i="1" s="1"/>
  <c r="BU187" i="1"/>
  <c r="BV187" i="1" s="1"/>
  <c r="BU180" i="1"/>
  <c r="BV180" i="1" s="1"/>
  <c r="BU171" i="1"/>
  <c r="BV171" i="1" s="1"/>
  <c r="BU117" i="1"/>
  <c r="BV117" i="1" s="1"/>
  <c r="BU133" i="1"/>
  <c r="BV133" i="1" s="1"/>
  <c r="BU222" i="1"/>
  <c r="BV222" i="1" s="1"/>
  <c r="BU100" i="1"/>
  <c r="BV100" i="1" s="1"/>
  <c r="BU166" i="1"/>
  <c r="BV166" i="1" s="1"/>
  <c r="BU63" i="1"/>
  <c r="BV63" i="1" s="1"/>
  <c r="BU85" i="1"/>
  <c r="BV85" i="1" s="1"/>
  <c r="BU68" i="1"/>
  <c r="BV68" i="1" s="1"/>
  <c r="BU160" i="1"/>
  <c r="BV160" i="1" s="1"/>
  <c r="BU146" i="1"/>
  <c r="BV146" i="1" s="1"/>
  <c r="BU152" i="1"/>
  <c r="BV152" i="1" s="1"/>
  <c r="BU101" i="1"/>
  <c r="BV101" i="1" s="1"/>
  <c r="BU104" i="1"/>
  <c r="BV104" i="1" s="1"/>
  <c r="BU170" i="1"/>
  <c r="BV170" i="1" s="1"/>
  <c r="BU181" i="1"/>
  <c r="BV181" i="1" s="1"/>
  <c r="BU119" i="1"/>
  <c r="BV119" i="1" s="1"/>
  <c r="BU167" i="1"/>
  <c r="BV167" i="1" s="1"/>
  <c r="BU159" i="1"/>
  <c r="BV159" i="1" s="1"/>
  <c r="BU224" i="1"/>
  <c r="BV224" i="1" s="1"/>
  <c r="BU208" i="1"/>
  <c r="BV208" i="1" s="1"/>
  <c r="BU207" i="1"/>
  <c r="BV207" i="1" s="1"/>
  <c r="BU80" i="1"/>
  <c r="BV80" i="1" s="1"/>
  <c r="BU130" i="1"/>
  <c r="BV130" i="1" s="1"/>
  <c r="BU60" i="1"/>
  <c r="BV60" i="1" s="1"/>
  <c r="BU227" i="1"/>
  <c r="BV227" i="1" s="1"/>
  <c r="BU214" i="1"/>
  <c r="BV214" i="1" s="1"/>
  <c r="BU220" i="1"/>
  <c r="BV220" i="1" s="1"/>
  <c r="BU205" i="1"/>
  <c r="BV205" i="1" s="1"/>
  <c r="BU124" i="1"/>
  <c r="BV124" i="1" s="1"/>
  <c r="BU107" i="1"/>
  <c r="BV107" i="1" s="1"/>
  <c r="BU217" i="1"/>
  <c r="BV217" i="1" s="1"/>
  <c r="BU123" i="1"/>
  <c r="BV123" i="1" s="1"/>
  <c r="BU65" i="1"/>
  <c r="BV65" i="1" s="1"/>
  <c r="BU177" i="1"/>
  <c r="BV177" i="1" s="1"/>
  <c r="BU183" i="1"/>
  <c r="BV183" i="1" s="1"/>
  <c r="BU215" i="1"/>
  <c r="BV215" i="1" s="1"/>
  <c r="BU164" i="1"/>
  <c r="BV164" i="1" s="1"/>
  <c r="BU143" i="1"/>
  <c r="BV143" i="1" s="1"/>
  <c r="BU139" i="1"/>
  <c r="BV139" i="1" s="1"/>
  <c r="BU120" i="1"/>
  <c r="BV120" i="1" s="1"/>
  <c r="BU93" i="1"/>
  <c r="BV93" i="1" s="1"/>
  <c r="BU109" i="1"/>
  <c r="BV109" i="1" s="1"/>
  <c r="BU58" i="1"/>
  <c r="BV58" i="1" s="1"/>
  <c r="BU134" i="1"/>
  <c r="BV134" i="1" s="1"/>
  <c r="BU122" i="1"/>
  <c r="BV122" i="1" s="1"/>
  <c r="BU112" i="1"/>
  <c r="BV112" i="1" s="1"/>
  <c r="BU147" i="1"/>
  <c r="BV147" i="1" s="1"/>
  <c r="BU108" i="1"/>
  <c r="BV108" i="1" s="1"/>
  <c r="BU88" i="1"/>
  <c r="BV88" i="1" s="1"/>
  <c r="BU150" i="1"/>
  <c r="BV150" i="1" s="1"/>
  <c r="BU110" i="1"/>
  <c r="BV110" i="1" s="1"/>
  <c r="BU57" i="1"/>
  <c r="BV57" i="1" s="1"/>
  <c r="BU87" i="1"/>
  <c r="BV87" i="1" s="1"/>
  <c r="BU148" i="1"/>
  <c r="BV148" i="1" s="1"/>
  <c r="BU111" i="1"/>
  <c r="BV111" i="1" s="1"/>
  <c r="BU102" i="1"/>
  <c r="BV102" i="1" s="1"/>
  <c r="BU79" i="1"/>
  <c r="BV79" i="1" s="1"/>
  <c r="BU105" i="1"/>
  <c r="BV105" i="1" s="1"/>
  <c r="BU97" i="1"/>
  <c r="BV97" i="1" s="1"/>
  <c r="BU138" i="1"/>
  <c r="BV138" i="1" s="1"/>
  <c r="BU141" i="1"/>
  <c r="BV141" i="1" s="1"/>
  <c r="BU137" i="1"/>
  <c r="BV137" i="1" s="1"/>
  <c r="BU118" i="1"/>
  <c r="BV118" i="1" s="1"/>
  <c r="BU106" i="1"/>
  <c r="BV106" i="1" s="1"/>
  <c r="BU90" i="1"/>
  <c r="BV90" i="1" s="1"/>
  <c r="BU55" i="1"/>
  <c r="BV55" i="1" s="1"/>
  <c r="BU142" i="1"/>
  <c r="BV142" i="1" s="1"/>
  <c r="BU99" i="1"/>
  <c r="BV99" i="1" s="1"/>
  <c r="BU113" i="1"/>
  <c r="BV113" i="1" s="1"/>
  <c r="BU115" i="1"/>
  <c r="BV115" i="1" s="1"/>
  <c r="BU81" i="1"/>
  <c r="BV81" i="1" s="1"/>
  <c r="BU145" i="1"/>
  <c r="BV145" i="1" s="1"/>
  <c r="BU144" i="1"/>
  <c r="BV144" i="1" s="1"/>
  <c r="BU140" i="1"/>
  <c r="BV140" i="1" s="1"/>
  <c r="BU103" i="1"/>
  <c r="BV103" i="1" s="1"/>
  <c r="BU89" i="1"/>
  <c r="BV89" i="1" s="1"/>
  <c r="BU78" i="1"/>
  <c r="BV78" i="1" s="1"/>
  <c r="BB184" i="4"/>
  <c r="AQ184" i="4"/>
  <c r="T11" i="5"/>
  <c r="T12" i="5"/>
  <c r="T13" i="5"/>
  <c r="T19" i="5"/>
  <c r="T20" i="5"/>
  <c r="T21" i="5"/>
  <c r="T27" i="5"/>
  <c r="T28" i="5"/>
  <c r="T29" i="5"/>
  <c r="T35" i="5"/>
  <c r="T36" i="5"/>
  <c r="T37" i="5"/>
  <c r="S39" i="5"/>
  <c r="T39" i="5" s="1"/>
  <c r="S38" i="5"/>
  <c r="T38" i="5" s="1"/>
  <c r="S9" i="5"/>
  <c r="T9" i="5" s="1"/>
  <c r="S10" i="5"/>
  <c r="T10" i="5" s="1"/>
  <c r="S11" i="5"/>
  <c r="S12" i="5"/>
  <c r="S13" i="5"/>
  <c r="S14" i="5"/>
  <c r="T14" i="5" s="1"/>
  <c r="S15" i="5"/>
  <c r="T15" i="5" s="1"/>
  <c r="S16" i="5"/>
  <c r="T16" i="5" s="1"/>
  <c r="S17" i="5"/>
  <c r="T17" i="5" s="1"/>
  <c r="S18" i="5"/>
  <c r="T18" i="5" s="1"/>
  <c r="S19" i="5"/>
  <c r="S20" i="5"/>
  <c r="S21" i="5"/>
  <c r="S22" i="5"/>
  <c r="T22" i="5" s="1"/>
  <c r="S23" i="5"/>
  <c r="T23" i="5" s="1"/>
  <c r="S24" i="5"/>
  <c r="T24" i="5" s="1"/>
  <c r="S25" i="5"/>
  <c r="T25" i="5" s="1"/>
  <c r="S26" i="5"/>
  <c r="T26" i="5" s="1"/>
  <c r="S27" i="5"/>
  <c r="S28" i="5"/>
  <c r="S29" i="5"/>
  <c r="S30" i="5"/>
  <c r="T30" i="5" s="1"/>
  <c r="S31" i="5"/>
  <c r="T31" i="5" s="1"/>
  <c r="S32" i="5"/>
  <c r="T32" i="5" s="1"/>
  <c r="S33" i="5"/>
  <c r="T33" i="5" s="1"/>
  <c r="S34" i="5"/>
  <c r="T34" i="5" s="1"/>
  <c r="S35" i="5"/>
  <c r="S36" i="5"/>
  <c r="S37" i="5"/>
  <c r="S8" i="5"/>
  <c r="S40" i="5" s="1"/>
  <c r="T8" i="5" l="1"/>
  <c r="T40" i="5"/>
  <c r="BB183" i="4"/>
  <c r="BJ183" i="4" s="1"/>
  <c r="AQ183" i="4"/>
  <c r="AW183" i="4" s="1"/>
  <c r="A183" i="4"/>
  <c r="BB182" i="4"/>
  <c r="BJ182" i="4" s="1"/>
  <c r="AQ182" i="4"/>
  <c r="AX182" i="4" s="1"/>
  <c r="A182" i="4"/>
  <c r="BB181" i="4"/>
  <c r="BJ181" i="4" s="1"/>
  <c r="AQ181" i="4"/>
  <c r="AX181" i="4" s="1"/>
  <c r="A181" i="4"/>
  <c r="BB180" i="4"/>
  <c r="BJ180" i="4" s="1"/>
  <c r="AQ180" i="4"/>
  <c r="AX180" i="4" s="1"/>
  <c r="A180" i="4"/>
  <c r="BB179" i="4"/>
  <c r="BJ179" i="4" s="1"/>
  <c r="AQ179" i="4"/>
  <c r="AX179" i="4" s="1"/>
  <c r="A179" i="4"/>
  <c r="BB178" i="4"/>
  <c r="BJ178" i="4" s="1"/>
  <c r="AQ178" i="4"/>
  <c r="A178" i="4"/>
  <c r="BB177" i="4"/>
  <c r="BJ177" i="4" s="1"/>
  <c r="AQ177" i="4"/>
  <c r="A177" i="4"/>
  <c r="BB176" i="4"/>
  <c r="BK176" i="4" s="1"/>
  <c r="AQ176" i="4"/>
  <c r="AZ176" i="4" s="1"/>
  <c r="A176" i="4"/>
  <c r="BB175" i="4"/>
  <c r="BK175" i="4" s="1"/>
  <c r="AQ175" i="4"/>
  <c r="AX175" i="4" s="1"/>
  <c r="A175" i="4"/>
  <c r="BB174" i="4"/>
  <c r="BI174" i="4" s="1"/>
  <c r="AQ174" i="4"/>
  <c r="AY174" i="4" s="1"/>
  <c r="A174" i="4"/>
  <c r="BB173" i="4"/>
  <c r="BJ173" i="4" s="1"/>
  <c r="AQ173" i="4"/>
  <c r="AY173" i="4" s="1"/>
  <c r="A173" i="4"/>
  <c r="BB172" i="4"/>
  <c r="BJ172" i="4" s="1"/>
  <c r="AQ172" i="4"/>
  <c r="AY172" i="4" s="1"/>
  <c r="A172" i="4"/>
  <c r="BB171" i="4"/>
  <c r="BJ171" i="4" s="1"/>
  <c r="AQ171" i="4"/>
  <c r="AY171" i="4" s="1"/>
  <c r="A171" i="4"/>
  <c r="BB170" i="4"/>
  <c r="BJ170" i="4" s="1"/>
  <c r="AQ170" i="4"/>
  <c r="A170" i="4"/>
  <c r="BB169" i="4"/>
  <c r="BJ169" i="4" s="1"/>
  <c r="AQ169" i="4"/>
  <c r="AU169" i="4" s="1"/>
  <c r="A169" i="4"/>
  <c r="BB45" i="4"/>
  <c r="BJ45" i="4" s="1"/>
  <c r="AQ45" i="4"/>
  <c r="AY45" i="4" s="1"/>
  <c r="BB44" i="4"/>
  <c r="BJ44" i="4" s="1"/>
  <c r="AQ44" i="4"/>
  <c r="AY44" i="4" s="1"/>
  <c r="BB43" i="4"/>
  <c r="BJ43" i="4" s="1"/>
  <c r="AQ43" i="4"/>
  <c r="AY43" i="4" s="1"/>
  <c r="BB42" i="4"/>
  <c r="BJ42" i="4" s="1"/>
  <c r="AQ42" i="4"/>
  <c r="AY42" i="4" s="1"/>
  <c r="BB41" i="4"/>
  <c r="BJ41" i="4" s="1"/>
  <c r="AQ41" i="4"/>
  <c r="AY41" i="4" s="1"/>
  <c r="BB40" i="4"/>
  <c r="BJ40" i="4" s="1"/>
  <c r="AQ40" i="4"/>
  <c r="AV40" i="4" s="1"/>
  <c r="BB39" i="4"/>
  <c r="BJ39" i="4" s="1"/>
  <c r="AQ39" i="4"/>
  <c r="AU39" i="4" s="1"/>
  <c r="BB38" i="4"/>
  <c r="BJ38" i="4" s="1"/>
  <c r="AQ38" i="4"/>
  <c r="AV38" i="4" s="1"/>
  <c r="BB37" i="4"/>
  <c r="BJ37" i="4" s="1"/>
  <c r="AQ37" i="4"/>
  <c r="AU37" i="4" s="1"/>
  <c r="Q37" i="4"/>
  <c r="N37" i="4"/>
  <c r="A37" i="4"/>
  <c r="BB36" i="4"/>
  <c r="BJ36" i="4" s="1"/>
  <c r="AQ36" i="4"/>
  <c r="AV36" i="4" s="1"/>
  <c r="Q36" i="4"/>
  <c r="N36" i="4"/>
  <c r="A36" i="4"/>
  <c r="BB35" i="4"/>
  <c r="BJ35" i="4" s="1"/>
  <c r="AQ35" i="4"/>
  <c r="AZ35" i="4" s="1"/>
  <c r="Q35" i="4"/>
  <c r="N35" i="4"/>
  <c r="A35" i="4"/>
  <c r="BB34" i="4"/>
  <c r="BJ34" i="4" s="1"/>
  <c r="AQ34" i="4"/>
  <c r="AY34" i="4" s="1"/>
  <c r="Q34" i="4"/>
  <c r="N34" i="4"/>
  <c r="A34" i="4"/>
  <c r="BB33" i="4"/>
  <c r="BJ33" i="4" s="1"/>
  <c r="AQ33" i="4"/>
  <c r="AY33" i="4" s="1"/>
  <c r="Q33" i="4"/>
  <c r="N33" i="4"/>
  <c r="A33" i="4"/>
  <c r="BB32" i="4"/>
  <c r="BJ32" i="4" s="1"/>
  <c r="AQ32" i="4"/>
  <c r="AY32" i="4" s="1"/>
  <c r="Q32" i="4"/>
  <c r="N32" i="4"/>
  <c r="A32" i="4"/>
  <c r="BB31" i="4"/>
  <c r="BJ31" i="4" s="1"/>
  <c r="AQ31" i="4"/>
  <c r="AY31" i="4" s="1"/>
  <c r="Q31" i="4"/>
  <c r="N31" i="4"/>
  <c r="A31" i="4"/>
  <c r="BB30" i="4"/>
  <c r="BJ30" i="4" s="1"/>
  <c r="AQ30" i="4"/>
  <c r="AU30" i="4" s="1"/>
  <c r="Q30" i="4"/>
  <c r="N30" i="4"/>
  <c r="A30" i="4"/>
  <c r="BB29" i="4"/>
  <c r="BJ29" i="4" s="1"/>
  <c r="AQ29" i="4"/>
  <c r="AU29" i="4" s="1"/>
  <c r="Q29" i="4"/>
  <c r="N29" i="4"/>
  <c r="A29" i="4"/>
  <c r="BB28" i="4"/>
  <c r="BJ28" i="4" s="1"/>
  <c r="AQ28" i="4"/>
  <c r="AY28" i="4" s="1"/>
  <c r="Q28" i="4"/>
  <c r="N28" i="4"/>
  <c r="A28" i="4"/>
  <c r="BB27" i="4"/>
  <c r="BJ27" i="4" s="1"/>
  <c r="AQ27" i="4"/>
  <c r="AY27" i="4" s="1"/>
  <c r="Q27" i="4"/>
  <c r="N27" i="4"/>
  <c r="A27" i="4"/>
  <c r="BB26" i="4"/>
  <c r="BJ26" i="4" s="1"/>
  <c r="AQ26" i="4"/>
  <c r="AU26" i="4" s="1"/>
  <c r="Q26" i="4"/>
  <c r="N26" i="4"/>
  <c r="A26" i="4"/>
  <c r="BB25" i="4"/>
  <c r="BJ25" i="4" s="1"/>
  <c r="AQ25" i="4"/>
  <c r="AY25" i="4" s="1"/>
  <c r="Q25" i="4"/>
  <c r="N25" i="4"/>
  <c r="A25" i="4"/>
  <c r="BB24" i="4"/>
  <c r="BJ24" i="4" s="1"/>
  <c r="AQ24" i="4"/>
  <c r="AY24" i="4" s="1"/>
  <c r="Q24" i="4"/>
  <c r="N24" i="4"/>
  <c r="A24" i="4"/>
  <c r="BB23" i="4"/>
  <c r="BJ23" i="4" s="1"/>
  <c r="AQ23" i="4"/>
  <c r="AY23" i="4" s="1"/>
  <c r="Q23" i="4"/>
  <c r="N23" i="4"/>
  <c r="A23" i="4"/>
  <c r="BB22" i="4"/>
  <c r="BG22" i="4" s="1"/>
  <c r="AQ22" i="4"/>
  <c r="AX22" i="4" s="1"/>
  <c r="Q22" i="4"/>
  <c r="N22" i="4"/>
  <c r="A22" i="4"/>
  <c r="BB21" i="4"/>
  <c r="AQ21" i="4"/>
  <c r="AX21" i="4" s="1"/>
  <c r="Q21" i="4"/>
  <c r="N21" i="4"/>
  <c r="A21" i="4"/>
  <c r="BB20" i="4"/>
  <c r="AQ20" i="4"/>
  <c r="Q20" i="4"/>
  <c r="N20" i="4"/>
  <c r="A20" i="4"/>
  <c r="BB19" i="4"/>
  <c r="BK19" i="4" s="1"/>
  <c r="AQ19" i="4"/>
  <c r="AU19" i="4" s="1"/>
  <c r="Q19" i="4"/>
  <c r="A19" i="4"/>
  <c r="BB18" i="4"/>
  <c r="BH18" i="4" s="1"/>
  <c r="AQ18" i="4"/>
  <c r="AY18" i="4" s="1"/>
  <c r="Q18" i="4"/>
  <c r="N18" i="4"/>
  <c r="A18" i="4"/>
  <c r="BB17" i="4"/>
  <c r="BH17" i="4" s="1"/>
  <c r="AQ17" i="4"/>
  <c r="AV17" i="4" s="1"/>
  <c r="Q17" i="4"/>
  <c r="N17" i="4"/>
  <c r="A17" i="4"/>
  <c r="BB16" i="4"/>
  <c r="BH16" i="4" s="1"/>
  <c r="AQ16" i="4"/>
  <c r="AY16" i="4" s="1"/>
  <c r="Q16" i="4"/>
  <c r="N16" i="4"/>
  <c r="A16" i="4"/>
  <c r="BB15" i="4"/>
  <c r="BH15" i="4" s="1"/>
  <c r="AQ15" i="4"/>
  <c r="AY15" i="4" s="1"/>
  <c r="A15" i="4"/>
  <c r="BL7" i="4"/>
  <c r="BA7" i="4"/>
  <c r="BL6" i="4"/>
  <c r="BA6" i="4"/>
  <c r="BL5" i="4"/>
  <c r="BA5" i="4"/>
  <c r="BL4" i="4"/>
  <c r="BA4" i="4"/>
  <c r="AQ37" i="1"/>
  <c r="AT37" i="1" s="1"/>
  <c r="BB37" i="1"/>
  <c r="BE37" i="1" s="1"/>
  <c r="AQ38" i="1"/>
  <c r="AS38" i="1" s="1"/>
  <c r="BB38" i="1"/>
  <c r="BJ38" i="1" s="1"/>
  <c r="AQ39" i="1"/>
  <c r="AV39" i="1" s="1"/>
  <c r="BB39" i="1"/>
  <c r="BJ39" i="1" s="1"/>
  <c r="AQ40" i="1"/>
  <c r="AV40" i="1" s="1"/>
  <c r="BB40" i="1"/>
  <c r="BJ40" i="1" s="1"/>
  <c r="AQ41" i="1"/>
  <c r="AV41" i="1" s="1"/>
  <c r="BB41" i="1"/>
  <c r="BJ41" i="1" s="1"/>
  <c r="AQ42" i="1"/>
  <c r="AV42" i="1" s="1"/>
  <c r="BB42" i="1"/>
  <c r="BE42" i="1" s="1"/>
  <c r="AQ43" i="1"/>
  <c r="AV43" i="1" s="1"/>
  <c r="BB43" i="1"/>
  <c r="AQ44" i="1"/>
  <c r="AV44" i="1" s="1"/>
  <c r="BB44" i="1"/>
  <c r="BJ44" i="1" s="1"/>
  <c r="AQ45" i="1"/>
  <c r="AV45" i="1" s="1"/>
  <c r="BB45" i="1"/>
  <c r="BE45" i="1" s="1"/>
  <c r="AQ46" i="1"/>
  <c r="AT46" i="1" s="1"/>
  <c r="BB46" i="1"/>
  <c r="BI46" i="1" s="1"/>
  <c r="AQ47" i="1"/>
  <c r="AS47" i="1" s="1"/>
  <c r="BB47" i="1"/>
  <c r="BI47" i="1" s="1"/>
  <c r="AQ48" i="1"/>
  <c r="AV48" i="1" s="1"/>
  <c r="BB48" i="1"/>
  <c r="BD48" i="1" s="1"/>
  <c r="AQ49" i="1"/>
  <c r="AU49" i="1" s="1"/>
  <c r="BB49" i="1"/>
  <c r="BD49" i="1" s="1"/>
  <c r="AQ50" i="1"/>
  <c r="BB50" i="1"/>
  <c r="BD50" i="1" s="1"/>
  <c r="AQ51" i="1"/>
  <c r="AY51" i="1" s="1"/>
  <c r="BB51" i="1"/>
  <c r="BD51" i="1" s="1"/>
  <c r="AQ229" i="1"/>
  <c r="AU229" i="1" s="1"/>
  <c r="BB229" i="1"/>
  <c r="BD229" i="1" s="1"/>
  <c r="Q16" i="1"/>
  <c r="Q17" i="1"/>
  <c r="Q18" i="1"/>
  <c r="Q19" i="1"/>
  <c r="Q20" i="1"/>
  <c r="Q21" i="1"/>
  <c r="Q22" i="1"/>
  <c r="Q23" i="1"/>
  <c r="Q24" i="1"/>
  <c r="Q25" i="1"/>
  <c r="Q26" i="1"/>
  <c r="Q27" i="1"/>
  <c r="Q28" i="1"/>
  <c r="AS37" i="1" l="1"/>
  <c r="AX38" i="1"/>
  <c r="AZ38" i="4"/>
  <c r="AW42" i="1"/>
  <c r="AX43" i="1"/>
  <c r="AU51" i="1"/>
  <c r="BE49" i="1"/>
  <c r="AX46" i="1"/>
  <c r="BR46" i="1" s="1"/>
  <c r="AS46" i="1"/>
  <c r="BJ45" i="1"/>
  <c r="AX45" i="1"/>
  <c r="AY44" i="1"/>
  <c r="BS44" i="1" s="1"/>
  <c r="AS45" i="1"/>
  <c r="AT44" i="1"/>
  <c r="BE41" i="1"/>
  <c r="AS40" i="1"/>
  <c r="BJ46" i="1"/>
  <c r="BI45" i="1"/>
  <c r="AW43" i="1"/>
  <c r="BI50" i="1"/>
  <c r="BJ49" i="1"/>
  <c r="BG46" i="1"/>
  <c r="BG45" i="1"/>
  <c r="BP45" i="1" s="1"/>
  <c r="AX44" i="1"/>
  <c r="AT43" i="1"/>
  <c r="BE50" i="1"/>
  <c r="BI49" i="1"/>
  <c r="AT47" i="1"/>
  <c r="BE46" i="1"/>
  <c r="BN46" i="1" s="1"/>
  <c r="AU44" i="1"/>
  <c r="AY43" i="1"/>
  <c r="AS43" i="1"/>
  <c r="BE40" i="1"/>
  <c r="AZ37" i="1"/>
  <c r="BI48" i="1"/>
  <c r="BF48" i="1"/>
  <c r="BJ48" i="1"/>
  <c r="BK48" i="1"/>
  <c r="BE48" i="1"/>
  <c r="BJ229" i="1"/>
  <c r="AW38" i="1"/>
  <c r="BJ37" i="1"/>
  <c r="BI229" i="1"/>
  <c r="AX40" i="1"/>
  <c r="AU38" i="1"/>
  <c r="BI37" i="1"/>
  <c r="AW37" i="1"/>
  <c r="BE229" i="1"/>
  <c r="BI51" i="1"/>
  <c r="BJ50" i="1"/>
  <c r="BE44" i="1"/>
  <c r="AW44" i="1"/>
  <c r="AU43" i="1"/>
  <c r="BJ42" i="1"/>
  <c r="BF41" i="1"/>
  <c r="AW40" i="1"/>
  <c r="AY38" i="1"/>
  <c r="BS38" i="1" s="1"/>
  <c r="AT38" i="1"/>
  <c r="AV37" i="1"/>
  <c r="AY47" i="1"/>
  <c r="BG51" i="1"/>
  <c r="BI42" i="1"/>
  <c r="BG229" i="1"/>
  <c r="AS229" i="1"/>
  <c r="BM229" i="1" s="1"/>
  <c r="BK51" i="1"/>
  <c r="BF51" i="1"/>
  <c r="BG50" i="1"/>
  <c r="BG49" i="1"/>
  <c r="BG47" i="1"/>
  <c r="AX47" i="1"/>
  <c r="BR47" i="1" s="1"/>
  <c r="BF42" i="1"/>
  <c r="AU40" i="1"/>
  <c r="AY37" i="1"/>
  <c r="AU37" i="1"/>
  <c r="BJ47" i="1"/>
  <c r="BK229" i="1"/>
  <c r="BF229" i="1"/>
  <c r="BO229" i="1" s="1"/>
  <c r="BJ51" i="1"/>
  <c r="BS51" i="1" s="1"/>
  <c r="BE51" i="1"/>
  <c r="BK50" i="1"/>
  <c r="BF50" i="1"/>
  <c r="BK49" i="1"/>
  <c r="BF49" i="1"/>
  <c r="BO49" i="1" s="1"/>
  <c r="BG48" i="1"/>
  <c r="AT48" i="1"/>
  <c r="BE47" i="1"/>
  <c r="AW47" i="1"/>
  <c r="AY46" i="1"/>
  <c r="AY40" i="1"/>
  <c r="BS40" i="1" s="1"/>
  <c r="AT40" i="1"/>
  <c r="AZ38" i="1"/>
  <c r="AV38" i="1"/>
  <c r="AX37" i="1"/>
  <c r="AW41" i="1"/>
  <c r="AW39" i="1"/>
  <c r="AU41" i="1"/>
  <c r="AZ39" i="1"/>
  <c r="AW229" i="1"/>
  <c r="AY48" i="1"/>
  <c r="AW46" i="1"/>
  <c r="AU45" i="1"/>
  <c r="AS44" i="1"/>
  <c r="AY42" i="1"/>
  <c r="AT42" i="1"/>
  <c r="BN42" i="1" s="1"/>
  <c r="AY41" i="1"/>
  <c r="BS41" i="1" s="1"/>
  <c r="AT41" i="1"/>
  <c r="AY39" i="1"/>
  <c r="BS39" i="1" s="1"/>
  <c r="AT39" i="1"/>
  <c r="AY229" i="1"/>
  <c r="AW45" i="1"/>
  <c r="AU42" i="1"/>
  <c r="AU39" i="1"/>
  <c r="AW48" i="1"/>
  <c r="AY45" i="1"/>
  <c r="AT45" i="1"/>
  <c r="BN45" i="1" s="1"/>
  <c r="AX42" i="1"/>
  <c r="AS42" i="1"/>
  <c r="AX41" i="1"/>
  <c r="AS41" i="1"/>
  <c r="AX39" i="1"/>
  <c r="AS39" i="1"/>
  <c r="AY26" i="4"/>
  <c r="BS26" i="4" s="1"/>
  <c r="BK31" i="4"/>
  <c r="BK177" i="4"/>
  <c r="BG178" i="4"/>
  <c r="BG31" i="4"/>
  <c r="BG41" i="4"/>
  <c r="AX16" i="4"/>
  <c r="AZ19" i="4"/>
  <c r="BT19" i="4" s="1"/>
  <c r="AT22" i="4"/>
  <c r="BK39" i="4"/>
  <c r="BI41" i="4"/>
  <c r="BK44" i="4"/>
  <c r="AU22" i="4"/>
  <c r="AY30" i="4"/>
  <c r="BS30" i="4" s="1"/>
  <c r="AZ44" i="4"/>
  <c r="BG45" i="4"/>
  <c r="BG170" i="4"/>
  <c r="BI171" i="4"/>
  <c r="BI16" i="4"/>
  <c r="AV39" i="4"/>
  <c r="BK40" i="4"/>
  <c r="AV15" i="4"/>
  <c r="BK22" i="4"/>
  <c r="AZ43" i="4"/>
  <c r="BS171" i="4"/>
  <c r="BS25" i="4"/>
  <c r="BK26" i="4"/>
  <c r="AZ16" i="4"/>
  <c r="AV18" i="4"/>
  <c r="AU25" i="4"/>
  <c r="AU35" i="4"/>
  <c r="BI45" i="4"/>
  <c r="BE17" i="4"/>
  <c r="BG23" i="4"/>
  <c r="BG43" i="4"/>
  <c r="BE44" i="4"/>
  <c r="BD45" i="4"/>
  <c r="BK45" i="4"/>
  <c r="AY29" i="4"/>
  <c r="BS29" i="4" s="1"/>
  <c r="AV37" i="4"/>
  <c r="AS16" i="4"/>
  <c r="BG27" i="4"/>
  <c r="BK30" i="4"/>
  <c r="AW35" i="4"/>
  <c r="BG38" i="4"/>
  <c r="BP38" i="4" s="1"/>
  <c r="BE39" i="4"/>
  <c r="BE40" i="4"/>
  <c r="BD41" i="4"/>
  <c r="BK41" i="4"/>
  <c r="AT16" i="4"/>
  <c r="BE16" i="4"/>
  <c r="BI17" i="4"/>
  <c r="BF22" i="4"/>
  <c r="BK23" i="4"/>
  <c r="BG26" i="4"/>
  <c r="BK27" i="4"/>
  <c r="BG37" i="4"/>
  <c r="BG39" i="4"/>
  <c r="BG40" i="4"/>
  <c r="BP40" i="4" s="1"/>
  <c r="BE41" i="4"/>
  <c r="AV44" i="4"/>
  <c r="BG44" i="4"/>
  <c r="BE45" i="4"/>
  <c r="BE170" i="4"/>
  <c r="AU172" i="4"/>
  <c r="AW15" i="4"/>
  <c r="BQ15" i="4" s="1"/>
  <c r="AT17" i="4"/>
  <c r="BE18" i="4"/>
  <c r="BG32" i="4"/>
  <c r="BI35" i="4"/>
  <c r="BD36" i="4"/>
  <c r="AZ40" i="4"/>
  <c r="AV41" i="4"/>
  <c r="BI42" i="4"/>
  <c r="BH43" i="4"/>
  <c r="BK171" i="4"/>
  <c r="BD173" i="4"/>
  <c r="BF175" i="4"/>
  <c r="AX17" i="4"/>
  <c r="BH35" i="4"/>
  <c r="BH36" i="4"/>
  <c r="BH42" i="4"/>
  <c r="BK173" i="4"/>
  <c r="BG24" i="4"/>
  <c r="AU27" i="4"/>
  <c r="AU31" i="4"/>
  <c r="BG33" i="4"/>
  <c r="BG34" i="4"/>
  <c r="BD35" i="4"/>
  <c r="BI36" i="4"/>
  <c r="BH37" i="4"/>
  <c r="BH38" i="4"/>
  <c r="BD42" i="4"/>
  <c r="AV45" i="4"/>
  <c r="AS15" i="4"/>
  <c r="AX15" i="4"/>
  <c r="BI15" i="4"/>
  <c r="AV16" i="4"/>
  <c r="AS18" i="4"/>
  <c r="AX18" i="4"/>
  <c r="BI18" i="4"/>
  <c r="BF19" i="4"/>
  <c r="BO19" i="4" s="1"/>
  <c r="AU21" i="4"/>
  <c r="AU24" i="4"/>
  <c r="BK24" i="4"/>
  <c r="BG25" i="4"/>
  <c r="AU28" i="4"/>
  <c r="BK28" i="4"/>
  <c r="BG29" i="4"/>
  <c r="AU32" i="4"/>
  <c r="BK32" i="4"/>
  <c r="BK33" i="4"/>
  <c r="BK34" i="4"/>
  <c r="AY35" i="4"/>
  <c r="BS35" i="4" s="1"/>
  <c r="BE35" i="4"/>
  <c r="BK35" i="4"/>
  <c r="BT35" i="4" s="1"/>
  <c r="BE36" i="4"/>
  <c r="BK36" i="4"/>
  <c r="BD37" i="4"/>
  <c r="BI37" i="4"/>
  <c r="BD38" i="4"/>
  <c r="BI38" i="4"/>
  <c r="BH39" i="4"/>
  <c r="BH40" i="4"/>
  <c r="AZ41" i="4"/>
  <c r="AV42" i="4"/>
  <c r="BE42" i="4"/>
  <c r="BK42" i="4"/>
  <c r="BD43" i="4"/>
  <c r="BI43" i="4"/>
  <c r="BH44" i="4"/>
  <c r="AZ45" i="4"/>
  <c r="BD169" i="4"/>
  <c r="BK170" i="4"/>
  <c r="BD171" i="4"/>
  <c r="BE173" i="4"/>
  <c r="BH175" i="4"/>
  <c r="BD176" i="4"/>
  <c r="AY17" i="4"/>
  <c r="AS17" i="4"/>
  <c r="BE15" i="4"/>
  <c r="AZ17" i="4"/>
  <c r="AW18" i="4"/>
  <c r="BQ18" i="4" s="1"/>
  <c r="AT21" i="4"/>
  <c r="BG28" i="4"/>
  <c r="AT15" i="4"/>
  <c r="AZ15" i="4"/>
  <c r="AW16" i="4"/>
  <c r="BQ16" i="4" s="1"/>
  <c r="AW17" i="4"/>
  <c r="BQ17" i="4" s="1"/>
  <c r="AT18" i="4"/>
  <c r="AZ18" i="4"/>
  <c r="BK25" i="4"/>
  <c r="BK29" i="4"/>
  <c r="BG30" i="4"/>
  <c r="AS35" i="4"/>
  <c r="BG35" i="4"/>
  <c r="AZ36" i="4"/>
  <c r="BG36" i="4"/>
  <c r="BP36" i="4" s="1"/>
  <c r="BE37" i="4"/>
  <c r="BK37" i="4"/>
  <c r="BE38" i="4"/>
  <c r="BK38" i="4"/>
  <c r="BT38" i="4" s="1"/>
  <c r="BD39" i="4"/>
  <c r="BI39" i="4"/>
  <c r="BD40" i="4"/>
  <c r="BI40" i="4"/>
  <c r="BH41" i="4"/>
  <c r="AZ42" i="4"/>
  <c r="BG42" i="4"/>
  <c r="AV43" i="4"/>
  <c r="BE43" i="4"/>
  <c r="BK43" i="4"/>
  <c r="BD44" i="4"/>
  <c r="BI44" i="4"/>
  <c r="BH45" i="4"/>
  <c r="BG169" i="4"/>
  <c r="BD170" i="4"/>
  <c r="BE171" i="4"/>
  <c r="BI173" i="4"/>
  <c r="AU174" i="4"/>
  <c r="AU175" i="4"/>
  <c r="BJ176" i="4"/>
  <c r="BG177" i="4"/>
  <c r="BS173" i="4"/>
  <c r="BH172" i="4"/>
  <c r="BS42" i="4"/>
  <c r="AY169" i="4"/>
  <c r="BS169" i="4" s="1"/>
  <c r="BH169" i="4"/>
  <c r="BH170" i="4"/>
  <c r="AU171" i="4"/>
  <c r="BG171" i="4"/>
  <c r="BD172" i="4"/>
  <c r="BI172" i="4"/>
  <c r="AU173" i="4"/>
  <c r="BG173" i="4"/>
  <c r="BD174" i="4"/>
  <c r="BJ174" i="4"/>
  <c r="BS174" i="4" s="1"/>
  <c r="BJ175" i="4"/>
  <c r="BK178" i="4"/>
  <c r="BG179" i="4"/>
  <c r="BH174" i="4"/>
  <c r="BK169" i="4"/>
  <c r="BH171" i="4"/>
  <c r="BS172" i="4"/>
  <c r="BE172" i="4"/>
  <c r="BK172" i="4"/>
  <c r="BH173" i="4"/>
  <c r="BE174" i="4"/>
  <c r="BD175" i="4"/>
  <c r="BK179" i="4"/>
  <c r="BG180" i="4"/>
  <c r="BS24" i="4"/>
  <c r="BS28" i="4"/>
  <c r="BS32" i="4"/>
  <c r="BS33" i="4"/>
  <c r="BS34" i="4"/>
  <c r="BG172" i="4"/>
  <c r="BG174" i="4"/>
  <c r="AY175" i="4"/>
  <c r="AY176" i="4"/>
  <c r="AV183" i="4"/>
  <c r="AT175" i="4"/>
  <c r="AZ175" i="4"/>
  <c r="BT175" i="4" s="1"/>
  <c r="AX183" i="4"/>
  <c r="AZ183" i="4"/>
  <c r="AT176" i="4"/>
  <c r="AT183" i="4"/>
  <c r="BS41" i="4"/>
  <c r="BS45" i="4"/>
  <c r="BS43" i="4"/>
  <c r="BS31" i="4"/>
  <c r="BS23" i="4"/>
  <c r="BS27" i="4"/>
  <c r="AW20" i="4"/>
  <c r="AS20" i="4"/>
  <c r="BI20" i="4"/>
  <c r="BE20" i="4"/>
  <c r="BH20" i="4"/>
  <c r="BI21" i="4"/>
  <c r="BR21" i="4" s="1"/>
  <c r="BE21" i="4"/>
  <c r="BH21" i="4"/>
  <c r="BD21" i="4"/>
  <c r="BF15" i="4"/>
  <c r="BJ15" i="4"/>
  <c r="BS15" i="4" s="1"/>
  <c r="BF16" i="4"/>
  <c r="BJ16" i="4"/>
  <c r="BS16" i="4" s="1"/>
  <c r="BF17" i="4"/>
  <c r="BJ17" i="4"/>
  <c r="BF18" i="4"/>
  <c r="BJ18" i="4"/>
  <c r="BS18" i="4" s="1"/>
  <c r="AW19" i="4"/>
  <c r="AS19" i="4"/>
  <c r="AV19" i="4"/>
  <c r="BI19" i="4"/>
  <c r="BE19" i="4"/>
  <c r="BG19" i="4"/>
  <c r="AX20" i="4"/>
  <c r="BJ20" i="4"/>
  <c r="BK21" i="4"/>
  <c r="AX23" i="4"/>
  <c r="AW23" i="4"/>
  <c r="AS23" i="4"/>
  <c r="AZ23" i="4"/>
  <c r="AV23" i="4"/>
  <c r="AU15" i="4"/>
  <c r="BG15" i="4"/>
  <c r="BK15" i="4"/>
  <c r="AU16" i="4"/>
  <c r="BG16" i="4"/>
  <c r="BK16" i="4"/>
  <c r="AU17" i="4"/>
  <c r="BG17" i="4"/>
  <c r="BP17" i="4" s="1"/>
  <c r="BK17" i="4"/>
  <c r="AU18" i="4"/>
  <c r="BG18" i="4"/>
  <c r="BK18" i="4"/>
  <c r="AX19" i="4"/>
  <c r="BH19" i="4"/>
  <c r="AT20" i="4"/>
  <c r="AY20" i="4"/>
  <c r="BD20" i="4"/>
  <c r="BK20" i="4"/>
  <c r="BF21" i="4"/>
  <c r="AW22" i="4"/>
  <c r="AS22" i="4"/>
  <c r="AZ22" i="4"/>
  <c r="AV22" i="4"/>
  <c r="BP22" i="4" s="1"/>
  <c r="AY22" i="4"/>
  <c r="AT23" i="4"/>
  <c r="AX24" i="4"/>
  <c r="AT24" i="4"/>
  <c r="AW24" i="4"/>
  <c r="AS24" i="4"/>
  <c r="AZ24" i="4"/>
  <c r="AV24" i="4"/>
  <c r="AX25" i="4"/>
  <c r="AT25" i="4"/>
  <c r="AW25" i="4"/>
  <c r="AS25" i="4"/>
  <c r="AZ25" i="4"/>
  <c r="AV25" i="4"/>
  <c r="AX26" i="4"/>
  <c r="AT26" i="4"/>
  <c r="AW26" i="4"/>
  <c r="AS26" i="4"/>
  <c r="AZ26" i="4"/>
  <c r="AV26" i="4"/>
  <c r="AX27" i="4"/>
  <c r="AT27" i="4"/>
  <c r="AW27" i="4"/>
  <c r="AS27" i="4"/>
  <c r="AZ27" i="4"/>
  <c r="AV27" i="4"/>
  <c r="AX28" i="4"/>
  <c r="AT28" i="4"/>
  <c r="AW28" i="4"/>
  <c r="AS28" i="4"/>
  <c r="AZ28" i="4"/>
  <c r="AV28" i="4"/>
  <c r="AX29" i="4"/>
  <c r="AT29" i="4"/>
  <c r="AW29" i="4"/>
  <c r="AS29" i="4"/>
  <c r="AZ29" i="4"/>
  <c r="AV29" i="4"/>
  <c r="AX30" i="4"/>
  <c r="AT30" i="4"/>
  <c r="AW30" i="4"/>
  <c r="AS30" i="4"/>
  <c r="AZ30" i="4"/>
  <c r="AV30" i="4"/>
  <c r="AX31" i="4"/>
  <c r="AT31" i="4"/>
  <c r="AW31" i="4"/>
  <c r="AS31" i="4"/>
  <c r="AZ31" i="4"/>
  <c r="AV31" i="4"/>
  <c r="AX32" i="4"/>
  <c r="AT32" i="4"/>
  <c r="AW32" i="4"/>
  <c r="AS32" i="4"/>
  <c r="AZ32" i="4"/>
  <c r="AV32" i="4"/>
  <c r="AX33" i="4"/>
  <c r="AT33" i="4"/>
  <c r="AW33" i="4"/>
  <c r="AS33" i="4"/>
  <c r="AZ33" i="4"/>
  <c r="AV33" i="4"/>
  <c r="AX34" i="4"/>
  <c r="AT34" i="4"/>
  <c r="AW34" i="4"/>
  <c r="AS34" i="4"/>
  <c r="AZ34" i="4"/>
  <c r="AV34" i="4"/>
  <c r="BS44" i="4"/>
  <c r="AV20" i="4"/>
  <c r="BG20" i="4"/>
  <c r="BJ21" i="4"/>
  <c r="AX177" i="4"/>
  <c r="AW177" i="4"/>
  <c r="AS177" i="4"/>
  <c r="AZ177" i="4"/>
  <c r="AV177" i="4"/>
  <c r="AY177" i="4"/>
  <c r="BS177" i="4" s="1"/>
  <c r="AU177" i="4"/>
  <c r="AT177" i="4"/>
  <c r="BD15" i="4"/>
  <c r="BD16" i="4"/>
  <c r="BD17" i="4"/>
  <c r="BD18" i="4"/>
  <c r="AT19" i="4"/>
  <c r="AY19" i="4"/>
  <c r="BD19" i="4"/>
  <c r="BJ19" i="4"/>
  <c r="AU20" i="4"/>
  <c r="AZ20" i="4"/>
  <c r="BF20" i="4"/>
  <c r="AW21" i="4"/>
  <c r="AS21" i="4"/>
  <c r="AZ21" i="4"/>
  <c r="AV21" i="4"/>
  <c r="AY21" i="4"/>
  <c r="BG21" i="4"/>
  <c r="BI22" i="4"/>
  <c r="BR22" i="4" s="1"/>
  <c r="BE22" i="4"/>
  <c r="BH22" i="4"/>
  <c r="BD22" i="4"/>
  <c r="BJ22" i="4"/>
  <c r="AU23" i="4"/>
  <c r="AU33" i="4"/>
  <c r="AU34" i="4"/>
  <c r="BD23" i="4"/>
  <c r="BH23" i="4"/>
  <c r="BD24" i="4"/>
  <c r="BH24" i="4"/>
  <c r="BD25" i="4"/>
  <c r="BH25" i="4"/>
  <c r="BD26" i="4"/>
  <c r="BH26" i="4"/>
  <c r="BD27" i="4"/>
  <c r="BH27" i="4"/>
  <c r="BD28" i="4"/>
  <c r="BH28" i="4"/>
  <c r="BD29" i="4"/>
  <c r="BH29" i="4"/>
  <c r="BD30" i="4"/>
  <c r="BH30" i="4"/>
  <c r="BD31" i="4"/>
  <c r="BH31" i="4"/>
  <c r="BD32" i="4"/>
  <c r="BH32" i="4"/>
  <c r="BD33" i="4"/>
  <c r="BH33" i="4"/>
  <c r="BD34" i="4"/>
  <c r="BH34" i="4"/>
  <c r="AU36" i="4"/>
  <c r="AX37" i="4"/>
  <c r="AT37" i="4"/>
  <c r="AW37" i="4"/>
  <c r="AS37" i="4"/>
  <c r="AY37" i="4"/>
  <c r="BS37" i="4" s="1"/>
  <c r="AU38" i="4"/>
  <c r="AX39" i="4"/>
  <c r="AT39" i="4"/>
  <c r="AW39" i="4"/>
  <c r="AS39" i="4"/>
  <c r="AY39" i="4"/>
  <c r="BS39" i="4" s="1"/>
  <c r="AU40" i="4"/>
  <c r="BE23" i="4"/>
  <c r="BI23" i="4"/>
  <c r="BE24" i="4"/>
  <c r="BI24" i="4"/>
  <c r="BE25" i="4"/>
  <c r="BI25" i="4"/>
  <c r="BE26" i="4"/>
  <c r="BI26" i="4"/>
  <c r="BE27" i="4"/>
  <c r="BI27" i="4"/>
  <c r="BE28" i="4"/>
  <c r="BI28" i="4"/>
  <c r="BE29" i="4"/>
  <c r="BI29" i="4"/>
  <c r="BE30" i="4"/>
  <c r="BI30" i="4"/>
  <c r="BE31" i="4"/>
  <c r="BI31" i="4"/>
  <c r="BE32" i="4"/>
  <c r="BI32" i="4"/>
  <c r="BE33" i="4"/>
  <c r="BI33" i="4"/>
  <c r="BE34" i="4"/>
  <c r="BI34" i="4"/>
  <c r="AX35" i="4"/>
  <c r="AT35" i="4"/>
  <c r="AV35" i="4"/>
  <c r="AZ37" i="4"/>
  <c r="AZ39" i="4"/>
  <c r="BF23" i="4"/>
  <c r="BF24" i="4"/>
  <c r="BF25" i="4"/>
  <c r="BF26" i="4"/>
  <c r="BO26" i="4" s="1"/>
  <c r="BF27" i="4"/>
  <c r="BF28" i="4"/>
  <c r="BF29" i="4"/>
  <c r="BO29" i="4" s="1"/>
  <c r="BF30" i="4"/>
  <c r="BO30" i="4" s="1"/>
  <c r="BF31" i="4"/>
  <c r="BF32" i="4"/>
  <c r="BF33" i="4"/>
  <c r="BF34" i="4"/>
  <c r="AX36" i="4"/>
  <c r="AT36" i="4"/>
  <c r="AW36" i="4"/>
  <c r="AS36" i="4"/>
  <c r="AY36" i="4"/>
  <c r="BS36" i="4" s="1"/>
  <c r="AX38" i="4"/>
  <c r="AT38" i="4"/>
  <c r="AW38" i="4"/>
  <c r="AS38" i="4"/>
  <c r="AY38" i="4"/>
  <c r="BS38" i="4" s="1"/>
  <c r="AX40" i="4"/>
  <c r="AT40" i="4"/>
  <c r="AW40" i="4"/>
  <c r="AS40" i="4"/>
  <c r="AY40" i="4"/>
  <c r="BS40" i="4" s="1"/>
  <c r="AX170" i="4"/>
  <c r="AT170" i="4"/>
  <c r="AW170" i="4"/>
  <c r="AS170" i="4"/>
  <c r="AZ170" i="4"/>
  <c r="AV170" i="4"/>
  <c r="AY170" i="4"/>
  <c r="BS170" i="4" s="1"/>
  <c r="AU170" i="4"/>
  <c r="AS41" i="4"/>
  <c r="AW41" i="4"/>
  <c r="AS42" i="4"/>
  <c r="AW42" i="4"/>
  <c r="AS43" i="4"/>
  <c r="AW43" i="4"/>
  <c r="AS44" i="4"/>
  <c r="AW44" i="4"/>
  <c r="AS45" i="4"/>
  <c r="AW45" i="4"/>
  <c r="BT176" i="4"/>
  <c r="BF35" i="4"/>
  <c r="BF36" i="4"/>
  <c r="BF37" i="4"/>
  <c r="BF38" i="4"/>
  <c r="BF39" i="4"/>
  <c r="BF40" i="4"/>
  <c r="AT41" i="4"/>
  <c r="AX41" i="4"/>
  <c r="BF41" i="4"/>
  <c r="AT42" i="4"/>
  <c r="AX42" i="4"/>
  <c r="BF42" i="4"/>
  <c r="AT43" i="4"/>
  <c r="AX43" i="4"/>
  <c r="BF43" i="4"/>
  <c r="AT44" i="4"/>
  <c r="AX44" i="4"/>
  <c r="BF44" i="4"/>
  <c r="AT45" i="4"/>
  <c r="AX45" i="4"/>
  <c r="BF45" i="4"/>
  <c r="AX169" i="4"/>
  <c r="AT169" i="4"/>
  <c r="AW169" i="4"/>
  <c r="AS169" i="4"/>
  <c r="AZ169" i="4"/>
  <c r="AV169" i="4"/>
  <c r="AU41" i="4"/>
  <c r="AU42" i="4"/>
  <c r="AU43" i="4"/>
  <c r="AU44" i="4"/>
  <c r="AU45" i="4"/>
  <c r="AX171" i="4"/>
  <c r="AT171" i="4"/>
  <c r="AW171" i="4"/>
  <c r="AS171" i="4"/>
  <c r="AZ171" i="4"/>
  <c r="AV171" i="4"/>
  <c r="AX172" i="4"/>
  <c r="AT172" i="4"/>
  <c r="AW172" i="4"/>
  <c r="BQ172" i="4" s="1"/>
  <c r="AS172" i="4"/>
  <c r="AZ172" i="4"/>
  <c r="AV172" i="4"/>
  <c r="AX173" i="4"/>
  <c r="AT173" i="4"/>
  <c r="AW173" i="4"/>
  <c r="AS173" i="4"/>
  <c r="AZ173" i="4"/>
  <c r="AV173" i="4"/>
  <c r="AX174" i="4"/>
  <c r="BR174" i="4" s="1"/>
  <c r="AT174" i="4"/>
  <c r="AW174" i="4"/>
  <c r="AS174" i="4"/>
  <c r="AZ174" i="4"/>
  <c r="AV174" i="4"/>
  <c r="AU176" i="4"/>
  <c r="BF176" i="4"/>
  <c r="AX178" i="4"/>
  <c r="AT178" i="4"/>
  <c r="AW178" i="4"/>
  <c r="AS178" i="4"/>
  <c r="AZ178" i="4"/>
  <c r="AV178" i="4"/>
  <c r="BE169" i="4"/>
  <c r="BI169" i="4"/>
  <c r="BI170" i="4"/>
  <c r="AW176" i="4"/>
  <c r="AS176" i="4"/>
  <c r="AV176" i="4"/>
  <c r="BI176" i="4"/>
  <c r="BE176" i="4"/>
  <c r="BG176" i="4"/>
  <c r="AU178" i="4"/>
  <c r="BF169" i="4"/>
  <c r="BO169" i="4" s="1"/>
  <c r="BF170" i="4"/>
  <c r="BF171" i="4"/>
  <c r="BF172" i="4"/>
  <c r="BF173" i="4"/>
  <c r="BF174" i="4"/>
  <c r="BK174" i="4"/>
  <c r="AW175" i="4"/>
  <c r="AS175" i="4"/>
  <c r="AV175" i="4"/>
  <c r="BI175" i="4"/>
  <c r="BR175" i="4" s="1"/>
  <c r="BE175" i="4"/>
  <c r="BG175" i="4"/>
  <c r="AX176" i="4"/>
  <c r="BH176" i="4"/>
  <c r="AY178" i="4"/>
  <c r="BS178" i="4" s="1"/>
  <c r="AU179" i="4"/>
  <c r="AY179" i="4"/>
  <c r="BS179" i="4" s="1"/>
  <c r="AU180" i="4"/>
  <c r="AY180" i="4"/>
  <c r="BS180" i="4" s="1"/>
  <c r="BK180" i="4"/>
  <c r="AU181" i="4"/>
  <c r="AY181" i="4"/>
  <c r="BS181" i="4" s="1"/>
  <c r="BG181" i="4"/>
  <c r="BK181" i="4"/>
  <c r="AU182" i="4"/>
  <c r="AY182" i="4"/>
  <c r="BS182" i="4" s="1"/>
  <c r="BG182" i="4"/>
  <c r="BK182" i="4"/>
  <c r="AU183" i="4"/>
  <c r="AY183" i="4"/>
  <c r="BS183" i="4" s="1"/>
  <c r="BG183" i="4"/>
  <c r="BK183" i="4"/>
  <c r="BD177" i="4"/>
  <c r="BH177" i="4"/>
  <c r="BD178" i="4"/>
  <c r="BH178" i="4"/>
  <c r="AV179" i="4"/>
  <c r="AZ179" i="4"/>
  <c r="BD179" i="4"/>
  <c r="BH179" i="4"/>
  <c r="AV180" i="4"/>
  <c r="AZ180" i="4"/>
  <c r="BD180" i="4"/>
  <c r="BH180" i="4"/>
  <c r="AV181" i="4"/>
  <c r="AZ181" i="4"/>
  <c r="BD181" i="4"/>
  <c r="BH181" i="4"/>
  <c r="AV182" i="4"/>
  <c r="AZ182" i="4"/>
  <c r="BD182" i="4"/>
  <c r="BH182" i="4"/>
  <c r="BD183" i="4"/>
  <c r="BH183" i="4"/>
  <c r="BQ183" i="4" s="1"/>
  <c r="BE177" i="4"/>
  <c r="BI177" i="4"/>
  <c r="BE178" i="4"/>
  <c r="BI178" i="4"/>
  <c r="AS179" i="4"/>
  <c r="AW179" i="4"/>
  <c r="BQ179" i="4" s="1"/>
  <c r="BE179" i="4"/>
  <c r="BI179" i="4"/>
  <c r="BR179" i="4" s="1"/>
  <c r="AS180" i="4"/>
  <c r="AW180" i="4"/>
  <c r="BE180" i="4"/>
  <c r="BI180" i="4"/>
  <c r="BR180" i="4" s="1"/>
  <c r="AS181" i="4"/>
  <c r="AW181" i="4"/>
  <c r="BE181" i="4"/>
  <c r="BI181" i="4"/>
  <c r="BR181" i="4" s="1"/>
  <c r="AS182" i="4"/>
  <c r="AW182" i="4"/>
  <c r="BE182" i="4"/>
  <c r="BI182" i="4"/>
  <c r="BR182" i="4" s="1"/>
  <c r="AS183" i="4"/>
  <c r="BE183" i="4"/>
  <c r="BI183" i="4"/>
  <c r="BF177" i="4"/>
  <c r="BF178" i="4"/>
  <c r="AT179" i="4"/>
  <c r="BF179" i="4"/>
  <c r="AT180" i="4"/>
  <c r="BF180" i="4"/>
  <c r="AT181" i="4"/>
  <c r="BF181" i="4"/>
  <c r="AT182" i="4"/>
  <c r="BF182" i="4"/>
  <c r="BF183" i="4"/>
  <c r="BH229" i="1"/>
  <c r="AT229" i="1"/>
  <c r="AX229" i="1"/>
  <c r="AV229" i="1"/>
  <c r="AZ229" i="1"/>
  <c r="AV50" i="1"/>
  <c r="AZ50" i="1"/>
  <c r="AS50" i="1"/>
  <c r="AW50" i="1"/>
  <c r="AT50" i="1"/>
  <c r="AX50" i="1"/>
  <c r="BG43" i="1"/>
  <c r="BP43" i="1" s="1"/>
  <c r="BK43" i="1"/>
  <c r="BD43" i="1"/>
  <c r="BH43" i="1"/>
  <c r="BE43" i="1"/>
  <c r="BF43" i="1"/>
  <c r="BI43" i="1"/>
  <c r="BR43" i="1" s="1"/>
  <c r="AV49" i="1"/>
  <c r="AZ49" i="1"/>
  <c r="AS49" i="1"/>
  <c r="AW49" i="1"/>
  <c r="AT49" i="1"/>
  <c r="AX49" i="1"/>
  <c r="BG38" i="1"/>
  <c r="BK38" i="1"/>
  <c r="BD38" i="1"/>
  <c r="BM38" i="1" s="1"/>
  <c r="BH38" i="1"/>
  <c r="BE38" i="1"/>
  <c r="BF38" i="1"/>
  <c r="BI38" i="1"/>
  <c r="BR38" i="1" s="1"/>
  <c r="BN37" i="1"/>
  <c r="AY50" i="1"/>
  <c r="BG39" i="1"/>
  <c r="BP39" i="1" s="1"/>
  <c r="BK39" i="1"/>
  <c r="BD39" i="1"/>
  <c r="BH39" i="1"/>
  <c r="BE39" i="1"/>
  <c r="BF39" i="1"/>
  <c r="BI39" i="1"/>
  <c r="AV51" i="1"/>
  <c r="AZ51" i="1"/>
  <c r="AS51" i="1"/>
  <c r="AW51" i="1"/>
  <c r="AT51" i="1"/>
  <c r="AX51" i="1"/>
  <c r="AU50" i="1"/>
  <c r="AY49" i="1"/>
  <c r="BJ43" i="1"/>
  <c r="AX48" i="1"/>
  <c r="AS48" i="1"/>
  <c r="BG44" i="1"/>
  <c r="BP44" i="1" s="1"/>
  <c r="BK44" i="1"/>
  <c r="BD44" i="1"/>
  <c r="BH44" i="1"/>
  <c r="BG40" i="1"/>
  <c r="BP40" i="1" s="1"/>
  <c r="BK40" i="1"/>
  <c r="BD40" i="1"/>
  <c r="BH40" i="1"/>
  <c r="BG37" i="1"/>
  <c r="BK37" i="1"/>
  <c r="BD37" i="1"/>
  <c r="BH37" i="1"/>
  <c r="BD47" i="1"/>
  <c r="BH47" i="1"/>
  <c r="AV47" i="1"/>
  <c r="AZ47" i="1"/>
  <c r="BD46" i="1"/>
  <c r="BH46" i="1"/>
  <c r="AV46" i="1"/>
  <c r="AZ46" i="1"/>
  <c r="BD45" i="1"/>
  <c r="BH45" i="1"/>
  <c r="BI44" i="1"/>
  <c r="BG41" i="1"/>
  <c r="BP41" i="1" s="1"/>
  <c r="BK41" i="1"/>
  <c r="BD41" i="1"/>
  <c r="BH41" i="1"/>
  <c r="BI40" i="1"/>
  <c r="BH51" i="1"/>
  <c r="BH50" i="1"/>
  <c r="BH49" i="1"/>
  <c r="BH48" i="1"/>
  <c r="AZ48" i="1"/>
  <c r="AU48" i="1"/>
  <c r="BK47" i="1"/>
  <c r="BF47" i="1"/>
  <c r="AU47" i="1"/>
  <c r="BK46" i="1"/>
  <c r="BF46" i="1"/>
  <c r="AU46" i="1"/>
  <c r="BK45" i="1"/>
  <c r="BF45" i="1"/>
  <c r="BF44" i="1"/>
  <c r="BG42" i="1"/>
  <c r="BP42" i="1" s="1"/>
  <c r="BK42" i="1"/>
  <c r="BD42" i="1"/>
  <c r="BH42" i="1"/>
  <c r="BI41" i="1"/>
  <c r="BF40" i="1"/>
  <c r="BF37" i="1"/>
  <c r="AZ45" i="1"/>
  <c r="AZ44" i="1"/>
  <c r="AZ43" i="1"/>
  <c r="AZ42" i="1"/>
  <c r="AZ41" i="1"/>
  <c r="AZ40" i="1"/>
  <c r="BQ182" i="4" l="1"/>
  <c r="BQ180" i="4"/>
  <c r="BQ40" i="4"/>
  <c r="BT171" i="4"/>
  <c r="BP174" i="4"/>
  <c r="BT31" i="4"/>
  <c r="BT26" i="4"/>
  <c r="BR173" i="4"/>
  <c r="BQ181" i="4"/>
  <c r="BT42" i="4"/>
  <c r="BR41" i="4"/>
  <c r="BT177" i="4"/>
  <c r="BO174" i="4"/>
  <c r="BP169" i="4"/>
  <c r="BT170" i="4"/>
  <c r="BO22" i="4"/>
  <c r="BQ42" i="1"/>
  <c r="BT22" i="4"/>
  <c r="BT41" i="4"/>
  <c r="BT34" i="4"/>
  <c r="BT24" i="4"/>
  <c r="BR16" i="4"/>
  <c r="BR20" i="4"/>
  <c r="BN45" i="4"/>
  <c r="BN41" i="4"/>
  <c r="BQ42" i="4"/>
  <c r="BT39" i="4"/>
  <c r="BQ45" i="1"/>
  <c r="BN43" i="1"/>
  <c r="BS49" i="1"/>
  <c r="BS46" i="1"/>
  <c r="BQ46" i="1"/>
  <c r="BQ47" i="1"/>
  <c r="BP46" i="1"/>
  <c r="BN229" i="1"/>
  <c r="BO51" i="1"/>
  <c r="BP38" i="1"/>
  <c r="BN47" i="1"/>
  <c r="BN44" i="1"/>
  <c r="BR48" i="1"/>
  <c r="BO42" i="1"/>
  <c r="BR42" i="1"/>
  <c r="BR49" i="1"/>
  <c r="BP50" i="1"/>
  <c r="BM45" i="1"/>
  <c r="BS43" i="1"/>
  <c r="BN49" i="1"/>
  <c r="BR229" i="1"/>
  <c r="BS45" i="1"/>
  <c r="BR45" i="1"/>
  <c r="BR37" i="1"/>
  <c r="BS50" i="1"/>
  <c r="BN38" i="1"/>
  <c r="BS37" i="1"/>
  <c r="BT40" i="1"/>
  <c r="BQ39" i="1"/>
  <c r="BO41" i="1"/>
  <c r="BT44" i="1"/>
  <c r="BQ37" i="1"/>
  <c r="BR50" i="1"/>
  <c r="BT48" i="1"/>
  <c r="BM44" i="1"/>
  <c r="BO43" i="1"/>
  <c r="BS42" i="1"/>
  <c r="BP229" i="1"/>
  <c r="BL49" i="1"/>
  <c r="BC49" i="1" s="1"/>
  <c r="BN39" i="1"/>
  <c r="BQ43" i="1"/>
  <c r="BT50" i="1"/>
  <c r="BS229" i="1"/>
  <c r="BN41" i="1"/>
  <c r="BN40" i="1"/>
  <c r="BT37" i="1"/>
  <c r="BN50" i="1"/>
  <c r="BO44" i="1"/>
  <c r="BR40" i="1"/>
  <c r="BP37" i="1"/>
  <c r="BO37" i="1"/>
  <c r="BR44" i="1"/>
  <c r="BQ38" i="1"/>
  <c r="BA38" i="1"/>
  <c r="AR38" i="1" s="1"/>
  <c r="BO48" i="1"/>
  <c r="BN48" i="1"/>
  <c r="BS48" i="1"/>
  <c r="BO38" i="1"/>
  <c r="BL48" i="1"/>
  <c r="BC48" i="1" s="1"/>
  <c r="BS47" i="1"/>
  <c r="BT41" i="1"/>
  <c r="BQ41" i="1"/>
  <c r="BO50" i="1"/>
  <c r="BR39" i="1"/>
  <c r="BT49" i="1"/>
  <c r="BT43" i="1"/>
  <c r="BO40" i="1"/>
  <c r="BQ40" i="1"/>
  <c r="BQ44" i="1"/>
  <c r="BR51" i="1"/>
  <c r="BT39" i="1"/>
  <c r="BT229" i="1"/>
  <c r="BL229" i="1"/>
  <c r="BC229" i="1" s="1"/>
  <c r="BA39" i="1"/>
  <c r="AR39" i="1" s="1"/>
  <c r="BA37" i="1"/>
  <c r="AR37" i="1" s="1"/>
  <c r="BP47" i="1"/>
  <c r="BO47" i="1"/>
  <c r="BO45" i="1"/>
  <c r="BL51" i="1"/>
  <c r="BC51" i="1" s="1"/>
  <c r="BL47" i="1"/>
  <c r="BC47" i="1" s="1"/>
  <c r="BP48" i="1"/>
  <c r="BT51" i="1"/>
  <c r="BO39" i="1"/>
  <c r="BL50" i="1"/>
  <c r="BC50" i="1" s="1"/>
  <c r="BP49" i="1"/>
  <c r="BR41" i="1"/>
  <c r="BO46" i="1"/>
  <c r="BQ48" i="1"/>
  <c r="BT46" i="1"/>
  <c r="BT47" i="1"/>
  <c r="BN51" i="1"/>
  <c r="BP51" i="1"/>
  <c r="BT38" i="1"/>
  <c r="BA43" i="1"/>
  <c r="AR43" i="1" s="1"/>
  <c r="BP178" i="4"/>
  <c r="BN172" i="4"/>
  <c r="BN38" i="4"/>
  <c r="BN39" i="4"/>
  <c r="BP27" i="4"/>
  <c r="BP45" i="4"/>
  <c r="BN175" i="4"/>
  <c r="BS176" i="4"/>
  <c r="BR40" i="4"/>
  <c r="BP31" i="4"/>
  <c r="BP29" i="4"/>
  <c r="BT17" i="4"/>
  <c r="BR172" i="4"/>
  <c r="BL36" i="4"/>
  <c r="BC36" i="4" s="1"/>
  <c r="BQ36" i="4"/>
  <c r="BQ170" i="4"/>
  <c r="BN36" i="4"/>
  <c r="BP177" i="4"/>
  <c r="BT29" i="4"/>
  <c r="BQ174" i="4"/>
  <c r="BR171" i="4"/>
  <c r="BR45" i="4"/>
  <c r="BN44" i="4"/>
  <c r="BQ43" i="4"/>
  <c r="BO27" i="4"/>
  <c r="BP34" i="4"/>
  <c r="BP28" i="4"/>
  <c r="BP26" i="4"/>
  <c r="BP24" i="4"/>
  <c r="BT23" i="4"/>
  <c r="BM35" i="4"/>
  <c r="BN17" i="4"/>
  <c r="BT44" i="4"/>
  <c r="BR43" i="4"/>
  <c r="BT43" i="4"/>
  <c r="BO32" i="4"/>
  <c r="BT27" i="4"/>
  <c r="BP23" i="4"/>
  <c r="BS17" i="4"/>
  <c r="BQ35" i="4"/>
  <c r="BR44" i="4"/>
  <c r="BR38" i="4"/>
  <c r="BQ169" i="4"/>
  <c r="BL38" i="4"/>
  <c r="BC38" i="4" s="1"/>
  <c r="BN170" i="4"/>
  <c r="BR36" i="4"/>
  <c r="BO31" i="4"/>
  <c r="BP30" i="4"/>
  <c r="BP18" i="4"/>
  <c r="BT15" i="4"/>
  <c r="BN15" i="4"/>
  <c r="BP39" i="4"/>
  <c r="BT40" i="4"/>
  <c r="BO175" i="4"/>
  <c r="BR17" i="4"/>
  <c r="BP41" i="4"/>
  <c r="BR183" i="4"/>
  <c r="BR42" i="4"/>
  <c r="BQ38" i="4"/>
  <c r="BR35" i="4"/>
  <c r="BR37" i="4"/>
  <c r="BT16" i="4"/>
  <c r="BT37" i="4"/>
  <c r="BO15" i="4"/>
  <c r="BP180" i="4"/>
  <c r="BN22" i="4"/>
  <c r="BT28" i="4"/>
  <c r="BP15" i="4"/>
  <c r="BP44" i="4"/>
  <c r="BQ175" i="4"/>
  <c r="BN171" i="4"/>
  <c r="BO24" i="4"/>
  <c r="BP35" i="4"/>
  <c r="BR39" i="4"/>
  <c r="BT33" i="4"/>
  <c r="BT179" i="4"/>
  <c r="BP170" i="4"/>
  <c r="BS20" i="4"/>
  <c r="BP43" i="4"/>
  <c r="BP42" i="4"/>
  <c r="BT36" i="4"/>
  <c r="BN18" i="4"/>
  <c r="BT45" i="4"/>
  <c r="BP182" i="4"/>
  <c r="BP181" i="4"/>
  <c r="BT25" i="4"/>
  <c r="BO25" i="4"/>
  <c r="BL43" i="4"/>
  <c r="BC43" i="4" s="1"/>
  <c r="BN40" i="4"/>
  <c r="BQ39" i="4"/>
  <c r="BP32" i="4"/>
  <c r="BT172" i="4"/>
  <c r="BT169" i="4"/>
  <c r="BL40" i="4"/>
  <c r="BC40" i="4" s="1"/>
  <c r="BT30" i="4"/>
  <c r="BN183" i="4"/>
  <c r="BO172" i="4"/>
  <c r="BN16" i="4"/>
  <c r="BP37" i="4"/>
  <c r="BN19" i="4"/>
  <c r="BO21" i="4"/>
  <c r="BQ44" i="4"/>
  <c r="BT32" i="4"/>
  <c r="BN21" i="4"/>
  <c r="BL44" i="4"/>
  <c r="BC44" i="4" s="1"/>
  <c r="BN42" i="4"/>
  <c r="BN173" i="4"/>
  <c r="BL45" i="4"/>
  <c r="BC45" i="4" s="1"/>
  <c r="BN43" i="4"/>
  <c r="BL41" i="4"/>
  <c r="BC41" i="4" s="1"/>
  <c r="BL35" i="4"/>
  <c r="BC35" i="4" s="1"/>
  <c r="BO28" i="4"/>
  <c r="BQ37" i="4"/>
  <c r="BP33" i="4"/>
  <c r="BP25" i="4"/>
  <c r="BP16" i="4"/>
  <c r="BO171" i="4"/>
  <c r="BT173" i="4"/>
  <c r="BL42" i="4"/>
  <c r="BC42" i="4" s="1"/>
  <c r="BQ45" i="4"/>
  <c r="BQ41" i="4"/>
  <c r="BN35" i="4"/>
  <c r="BN37" i="4"/>
  <c r="BT18" i="4"/>
  <c r="BA16" i="4"/>
  <c r="AR16" i="4" s="1"/>
  <c r="BR18" i="4"/>
  <c r="BR15" i="4"/>
  <c r="BT183" i="4"/>
  <c r="BO173" i="4"/>
  <c r="BT178" i="4"/>
  <c r="BQ173" i="4"/>
  <c r="BQ171" i="4"/>
  <c r="BP20" i="4"/>
  <c r="BO18" i="4"/>
  <c r="BS175" i="4"/>
  <c r="BP173" i="4"/>
  <c r="BP171" i="4"/>
  <c r="BR19" i="4"/>
  <c r="BP183" i="4"/>
  <c r="BO42" i="4"/>
  <c r="BT21" i="4"/>
  <c r="BS19" i="4"/>
  <c r="BP179" i="4"/>
  <c r="BN174" i="4"/>
  <c r="BP172" i="4"/>
  <c r="BL17" i="4"/>
  <c r="BC17" i="4" s="1"/>
  <c r="BP19" i="4"/>
  <c r="BO45" i="4"/>
  <c r="BO41" i="4"/>
  <c r="BR178" i="4"/>
  <c r="BL176" i="4"/>
  <c r="BC176" i="4" s="1"/>
  <c r="BO34" i="4"/>
  <c r="BL177" i="4"/>
  <c r="BC177" i="4" s="1"/>
  <c r="BO183" i="4"/>
  <c r="BO182" i="4"/>
  <c r="BR176" i="4"/>
  <c r="BL170" i="4"/>
  <c r="BC170" i="4" s="1"/>
  <c r="BO170" i="4"/>
  <c r="BL173" i="4"/>
  <c r="BC173" i="4" s="1"/>
  <c r="BO177" i="4"/>
  <c r="BA35" i="4"/>
  <c r="AR35" i="4" s="1"/>
  <c r="BL169" i="4"/>
  <c r="BC169" i="4" s="1"/>
  <c r="BO35" i="4"/>
  <c r="BL22" i="4"/>
  <c r="BC22" i="4" s="1"/>
  <c r="BO20" i="4"/>
  <c r="BL15" i="4"/>
  <c r="BQ21" i="4"/>
  <c r="BN20" i="4"/>
  <c r="BO17" i="4"/>
  <c r="BO181" i="4"/>
  <c r="BM173" i="4"/>
  <c r="BA173" i="4"/>
  <c r="AR173" i="4" s="1"/>
  <c r="BR34" i="4"/>
  <c r="BQ29" i="4"/>
  <c r="BN181" i="4"/>
  <c r="BO179" i="4"/>
  <c r="BQ176" i="4"/>
  <c r="BM178" i="4"/>
  <c r="BA178" i="4"/>
  <c r="AR178" i="4" s="1"/>
  <c r="BT174" i="4"/>
  <c r="BR169" i="4"/>
  <c r="BM44" i="4"/>
  <c r="BA44" i="4"/>
  <c r="AR44" i="4" s="1"/>
  <c r="BM42" i="4"/>
  <c r="BA42" i="4"/>
  <c r="AR42" i="4" s="1"/>
  <c r="BM40" i="4"/>
  <c r="BA40" i="4"/>
  <c r="AR40" i="4" s="1"/>
  <c r="BL172" i="4"/>
  <c r="BC172" i="4" s="1"/>
  <c r="BO40" i="4"/>
  <c r="BM37" i="4"/>
  <c r="BA37" i="4"/>
  <c r="AR37" i="4" s="1"/>
  <c r="BO36" i="4"/>
  <c r="BL33" i="4"/>
  <c r="BC33" i="4" s="1"/>
  <c r="BL31" i="4"/>
  <c r="BC31" i="4" s="1"/>
  <c r="BL29" i="4"/>
  <c r="BC29" i="4" s="1"/>
  <c r="BL27" i="4"/>
  <c r="BC27" i="4" s="1"/>
  <c r="BL25" i="4"/>
  <c r="BC25" i="4" s="1"/>
  <c r="BL23" i="4"/>
  <c r="BC23" i="4" s="1"/>
  <c r="BO33" i="4"/>
  <c r="BS21" i="4"/>
  <c r="BL18" i="4"/>
  <c r="BC18" i="4" s="1"/>
  <c r="BQ177" i="4"/>
  <c r="BM34" i="4"/>
  <c r="BA34" i="4"/>
  <c r="AR34" i="4" s="1"/>
  <c r="BN33" i="4"/>
  <c r="BM32" i="4"/>
  <c r="BA32" i="4"/>
  <c r="AR32" i="4" s="1"/>
  <c r="BN31" i="4"/>
  <c r="BM30" i="4"/>
  <c r="BA30" i="4"/>
  <c r="AR30" i="4" s="1"/>
  <c r="BN29" i="4"/>
  <c r="BM28" i="4"/>
  <c r="BA28" i="4"/>
  <c r="AR28" i="4" s="1"/>
  <c r="BN27" i="4"/>
  <c r="BM26" i="4"/>
  <c r="BA26" i="4"/>
  <c r="AR26" i="4" s="1"/>
  <c r="BN25" i="4"/>
  <c r="BM24" i="4"/>
  <c r="BA24" i="4"/>
  <c r="AR24" i="4" s="1"/>
  <c r="BN23" i="4"/>
  <c r="BM22" i="4"/>
  <c r="BA22" i="4"/>
  <c r="AR22" i="4" s="1"/>
  <c r="BL20" i="4"/>
  <c r="BC20" i="4" s="1"/>
  <c r="BR23" i="4"/>
  <c r="BM19" i="4"/>
  <c r="BA19" i="4"/>
  <c r="AR19" i="4" s="1"/>
  <c r="BL21" i="4"/>
  <c r="BC21" i="4" s="1"/>
  <c r="BQ20" i="4"/>
  <c r="BM15" i="4"/>
  <c r="BM18" i="4"/>
  <c r="BM17" i="4"/>
  <c r="BM176" i="4"/>
  <c r="BA176" i="4"/>
  <c r="AR176" i="4" s="1"/>
  <c r="BN169" i="4"/>
  <c r="BL37" i="4"/>
  <c r="BC37" i="4" s="1"/>
  <c r="BO37" i="4"/>
  <c r="BM170" i="4"/>
  <c r="BA170" i="4"/>
  <c r="AR170" i="4" s="1"/>
  <c r="BM177" i="4"/>
  <c r="BA177" i="4"/>
  <c r="AR177" i="4" s="1"/>
  <c r="BQ33" i="4"/>
  <c r="BR32" i="4"/>
  <c r="BR30" i="4"/>
  <c r="BR28" i="4"/>
  <c r="BQ25" i="4"/>
  <c r="BR24" i="4"/>
  <c r="BQ23" i="4"/>
  <c r="BM183" i="4"/>
  <c r="BA183" i="4"/>
  <c r="AR183" i="4" s="1"/>
  <c r="BM182" i="4"/>
  <c r="BA182" i="4"/>
  <c r="AR182" i="4" s="1"/>
  <c r="BM181" i="4"/>
  <c r="BA181" i="4"/>
  <c r="AR181" i="4" s="1"/>
  <c r="BM180" i="4"/>
  <c r="BA180" i="4"/>
  <c r="AR180" i="4" s="1"/>
  <c r="BM179" i="4"/>
  <c r="BA179" i="4"/>
  <c r="AR179" i="4" s="1"/>
  <c r="BL182" i="4"/>
  <c r="BC182" i="4" s="1"/>
  <c r="BL181" i="4"/>
  <c r="BC181" i="4" s="1"/>
  <c r="BL180" i="4"/>
  <c r="BC180" i="4" s="1"/>
  <c r="BL179" i="4"/>
  <c r="BC179" i="4" s="1"/>
  <c r="BL178" i="4"/>
  <c r="BC178" i="4" s="1"/>
  <c r="BP175" i="4"/>
  <c r="BL174" i="4"/>
  <c r="BC174" i="4" s="1"/>
  <c r="BQ178" i="4"/>
  <c r="BO176" i="4"/>
  <c r="BM174" i="4"/>
  <c r="BA174" i="4"/>
  <c r="AR174" i="4" s="1"/>
  <c r="BM172" i="4"/>
  <c r="BA172" i="4"/>
  <c r="AR172" i="4" s="1"/>
  <c r="BO44" i="4"/>
  <c r="BN176" i="4"/>
  <c r="BM169" i="4"/>
  <c r="BA169" i="4"/>
  <c r="AR169" i="4" s="1"/>
  <c r="BL39" i="4"/>
  <c r="BC39" i="4" s="1"/>
  <c r="BO39" i="4"/>
  <c r="BM38" i="4"/>
  <c r="BA38" i="4"/>
  <c r="AR38" i="4" s="1"/>
  <c r="BL171" i="4"/>
  <c r="BC171" i="4" s="1"/>
  <c r="BO23" i="4"/>
  <c r="BP21" i="4"/>
  <c r="BL19" i="4"/>
  <c r="BC19" i="4" s="1"/>
  <c r="BR177" i="4"/>
  <c r="BQ34" i="4"/>
  <c r="BR33" i="4"/>
  <c r="BQ32" i="4"/>
  <c r="BR31" i="4"/>
  <c r="BQ30" i="4"/>
  <c r="BR29" i="4"/>
  <c r="BQ28" i="4"/>
  <c r="BR27" i="4"/>
  <c r="BQ26" i="4"/>
  <c r="BR25" i="4"/>
  <c r="BQ24" i="4"/>
  <c r="BS22" i="4"/>
  <c r="BQ22" i="4"/>
  <c r="BO16" i="4"/>
  <c r="BQ19" i="4"/>
  <c r="BA18" i="4"/>
  <c r="AR18" i="4" s="1"/>
  <c r="BA15" i="4"/>
  <c r="BL183" i="4"/>
  <c r="BC183" i="4" s="1"/>
  <c r="BM171" i="4"/>
  <c r="BA171" i="4"/>
  <c r="AR171" i="4" s="1"/>
  <c r="BM21" i="4"/>
  <c r="BA21" i="4"/>
  <c r="AR21" i="4" s="1"/>
  <c r="BQ31" i="4"/>
  <c r="BQ27" i="4"/>
  <c r="BR26" i="4"/>
  <c r="BM20" i="4"/>
  <c r="BA20" i="4"/>
  <c r="AR20" i="4" s="1"/>
  <c r="BN179" i="4"/>
  <c r="BN182" i="4"/>
  <c r="BN180" i="4"/>
  <c r="BT182" i="4"/>
  <c r="BT181" i="4"/>
  <c r="BT180" i="4"/>
  <c r="BO180" i="4"/>
  <c r="BM175" i="4"/>
  <c r="BA175" i="4"/>
  <c r="AR175" i="4" s="1"/>
  <c r="BO178" i="4"/>
  <c r="BP176" i="4"/>
  <c r="BN178" i="4"/>
  <c r="BL175" i="4"/>
  <c r="BC175" i="4" s="1"/>
  <c r="BO43" i="4"/>
  <c r="BM45" i="4"/>
  <c r="BA45" i="4"/>
  <c r="AR45" i="4" s="1"/>
  <c r="BM43" i="4"/>
  <c r="BA43" i="4"/>
  <c r="AR43" i="4" s="1"/>
  <c r="BM41" i="4"/>
  <c r="BA41" i="4"/>
  <c r="AR41" i="4" s="1"/>
  <c r="BR170" i="4"/>
  <c r="BM36" i="4"/>
  <c r="BA36" i="4"/>
  <c r="AR36" i="4" s="1"/>
  <c r="BM39" i="4"/>
  <c r="BA39" i="4"/>
  <c r="AR39" i="4" s="1"/>
  <c r="BO38" i="4"/>
  <c r="BL34" i="4"/>
  <c r="BC34" i="4" s="1"/>
  <c r="BL32" i="4"/>
  <c r="BC32" i="4" s="1"/>
  <c r="BL30" i="4"/>
  <c r="BC30" i="4" s="1"/>
  <c r="BL28" i="4"/>
  <c r="BC28" i="4" s="1"/>
  <c r="BL26" i="4"/>
  <c r="BC26" i="4" s="1"/>
  <c r="BL24" i="4"/>
  <c r="BC24" i="4" s="1"/>
  <c r="BT20" i="4"/>
  <c r="BL16" i="4"/>
  <c r="BC16" i="4" s="1"/>
  <c r="BN177" i="4"/>
  <c r="BN34" i="4"/>
  <c r="BM33" i="4"/>
  <c r="BA33" i="4"/>
  <c r="AR33" i="4" s="1"/>
  <c r="BN32" i="4"/>
  <c r="BM31" i="4"/>
  <c r="BA31" i="4"/>
  <c r="AR31" i="4" s="1"/>
  <c r="BN30" i="4"/>
  <c r="BM29" i="4"/>
  <c r="BA29" i="4"/>
  <c r="AR29" i="4" s="1"/>
  <c r="BN28" i="4"/>
  <c r="BM27" i="4"/>
  <c r="BA27" i="4"/>
  <c r="AR27" i="4" s="1"/>
  <c r="BN26" i="4"/>
  <c r="BM25" i="4"/>
  <c r="BA25" i="4"/>
  <c r="AR25" i="4" s="1"/>
  <c r="BN24" i="4"/>
  <c r="BM23" i="4"/>
  <c r="BA23" i="4"/>
  <c r="AR23" i="4" s="1"/>
  <c r="BA17" i="4"/>
  <c r="AR17" i="4" s="1"/>
  <c r="BM16" i="4"/>
  <c r="BL46" i="1"/>
  <c r="BC46" i="1" s="1"/>
  <c r="BM46" i="1"/>
  <c r="BL40" i="1"/>
  <c r="BC40" i="1" s="1"/>
  <c r="BM40" i="1"/>
  <c r="BT42" i="1"/>
  <c r="BA42" i="1"/>
  <c r="AR42" i="1" s="1"/>
  <c r="BL37" i="1"/>
  <c r="BC37" i="1" s="1"/>
  <c r="BM37" i="1"/>
  <c r="BA51" i="1"/>
  <c r="AR51" i="1" s="1"/>
  <c r="BM51" i="1"/>
  <c r="BL39" i="1"/>
  <c r="BC39" i="1" s="1"/>
  <c r="BQ49" i="1"/>
  <c r="BQ50" i="1"/>
  <c r="BA48" i="1"/>
  <c r="AR48" i="1" s="1"/>
  <c r="BM48" i="1"/>
  <c r="BA47" i="1"/>
  <c r="AR47" i="1" s="1"/>
  <c r="BL43" i="1"/>
  <c r="BC43" i="1" s="1"/>
  <c r="BM43" i="1"/>
  <c r="BQ229" i="1"/>
  <c r="BT45" i="1"/>
  <c r="BL41" i="1"/>
  <c r="BC41" i="1" s="1"/>
  <c r="BM41" i="1"/>
  <c r="BL42" i="1"/>
  <c r="BC42" i="1" s="1"/>
  <c r="BM42" i="1"/>
  <c r="BL45" i="1"/>
  <c r="BC45" i="1" s="1"/>
  <c r="BA41" i="1"/>
  <c r="AR41" i="1" s="1"/>
  <c r="BM47" i="1"/>
  <c r="BL38" i="1"/>
  <c r="BC38" i="1" s="1"/>
  <c r="BM39" i="1"/>
  <c r="BA49" i="1"/>
  <c r="AR49" i="1" s="1"/>
  <c r="BM49" i="1"/>
  <c r="BA44" i="1"/>
  <c r="AR44" i="1" s="1"/>
  <c r="BA50" i="1"/>
  <c r="AR50" i="1" s="1"/>
  <c r="BM50" i="1"/>
  <c r="BL44" i="1"/>
  <c r="BC44" i="1" s="1"/>
  <c r="BQ51" i="1"/>
  <c r="BA40" i="1"/>
  <c r="AR40" i="1" s="1"/>
  <c r="BA46" i="1"/>
  <c r="AR46" i="1" s="1"/>
  <c r="BA45" i="1"/>
  <c r="AR45" i="1" s="1"/>
  <c r="BA229" i="1"/>
  <c r="AR229" i="1" s="1"/>
  <c r="BU37" i="1" l="1"/>
  <c r="BV37" i="1" s="1"/>
  <c r="BU43" i="1"/>
  <c r="BV43" i="1" s="1"/>
  <c r="BU45" i="1"/>
  <c r="BV45" i="1" s="1"/>
  <c r="BU44" i="1"/>
  <c r="BV44" i="1" s="1"/>
  <c r="BU229" i="1"/>
  <c r="BV229" i="1" s="1"/>
  <c r="BU46" i="1"/>
  <c r="BV46" i="1" s="1"/>
  <c r="BU49" i="1"/>
  <c r="BV49" i="1" s="1"/>
  <c r="BU41" i="1"/>
  <c r="BV41" i="1" s="1"/>
  <c r="BU38" i="1"/>
  <c r="BV38" i="1" s="1"/>
  <c r="BU40" i="1"/>
  <c r="BV40" i="1" s="1"/>
  <c r="BU47" i="1"/>
  <c r="BV47" i="1" s="1"/>
  <c r="BU39" i="1"/>
  <c r="BV39" i="1" s="1"/>
  <c r="BU48" i="1"/>
  <c r="BV48" i="1" s="1"/>
  <c r="BU50" i="1"/>
  <c r="BV50" i="1" s="1"/>
  <c r="BU174" i="4"/>
  <c r="BV174" i="4" s="1"/>
  <c r="BU42" i="4"/>
  <c r="BV42" i="4" s="1"/>
  <c r="BU35" i="4"/>
  <c r="BV35" i="4" s="1"/>
  <c r="BU175" i="4"/>
  <c r="BV175" i="4" s="1"/>
  <c r="BU18" i="4"/>
  <c r="BV18" i="4" s="1"/>
  <c r="BU173" i="4"/>
  <c r="BV173" i="4" s="1"/>
  <c r="BU43" i="4"/>
  <c r="BV43" i="4" s="1"/>
  <c r="BU15" i="4"/>
  <c r="BV15" i="4" s="1"/>
  <c r="BU171" i="4"/>
  <c r="BV171" i="4" s="1"/>
  <c r="BU183" i="4"/>
  <c r="BV183" i="4" s="1"/>
  <c r="BU41" i="4"/>
  <c r="BV41" i="4" s="1"/>
  <c r="BU23" i="4"/>
  <c r="BV23" i="4" s="1"/>
  <c r="AR15" i="4"/>
  <c r="BA184" i="4"/>
  <c r="AR184" i="4" s="1"/>
  <c r="BU172" i="4"/>
  <c r="BV172" i="4" s="1"/>
  <c r="BC15" i="4"/>
  <c r="BL184" i="4"/>
  <c r="BC184" i="4" s="1"/>
  <c r="BU39" i="4"/>
  <c r="BV39" i="4" s="1"/>
  <c r="BU45" i="4"/>
  <c r="BV45" i="4" s="1"/>
  <c r="BU169" i="4"/>
  <c r="BV169" i="4" s="1"/>
  <c r="BU176" i="4"/>
  <c r="BV176" i="4" s="1"/>
  <c r="BU33" i="4"/>
  <c r="BV33" i="4" s="1"/>
  <c r="BU25" i="4"/>
  <c r="BV25" i="4" s="1"/>
  <c r="BU17" i="4"/>
  <c r="BV17" i="4" s="1"/>
  <c r="BU38" i="4"/>
  <c r="BV38" i="4" s="1"/>
  <c r="BU177" i="4"/>
  <c r="BV177" i="4" s="1"/>
  <c r="BU26" i="4"/>
  <c r="BV26" i="4" s="1"/>
  <c r="BU34" i="4"/>
  <c r="BV34" i="4" s="1"/>
  <c r="BU179" i="4"/>
  <c r="BV179" i="4" s="1"/>
  <c r="BU181" i="4"/>
  <c r="BV181" i="4" s="1"/>
  <c r="BU28" i="4"/>
  <c r="BV28" i="4" s="1"/>
  <c r="BU29" i="4"/>
  <c r="BV29" i="4" s="1"/>
  <c r="BU36" i="4"/>
  <c r="BV36" i="4" s="1"/>
  <c r="BU20" i="4"/>
  <c r="BV20" i="4" s="1"/>
  <c r="BU180" i="4"/>
  <c r="BV180" i="4" s="1"/>
  <c r="BU182" i="4"/>
  <c r="BV182" i="4" s="1"/>
  <c r="BU24" i="4"/>
  <c r="BV24" i="4" s="1"/>
  <c r="BU32" i="4"/>
  <c r="BV32" i="4" s="1"/>
  <c r="BU37" i="4"/>
  <c r="BV37" i="4" s="1"/>
  <c r="BU16" i="4"/>
  <c r="BV16" i="4" s="1"/>
  <c r="BU31" i="4"/>
  <c r="BV31" i="4" s="1"/>
  <c r="BU27" i="4"/>
  <c r="BV27" i="4" s="1"/>
  <c r="BU21" i="4"/>
  <c r="BV21" i="4" s="1"/>
  <c r="BU170" i="4"/>
  <c r="BV170" i="4" s="1"/>
  <c r="BU19" i="4"/>
  <c r="BV19" i="4" s="1"/>
  <c r="BU22" i="4"/>
  <c r="BV22" i="4" s="1"/>
  <c r="BU30" i="4"/>
  <c r="BV30" i="4" s="1"/>
  <c r="BU40" i="4"/>
  <c r="BV40" i="4" s="1"/>
  <c r="BU44" i="4"/>
  <c r="BV44" i="4" s="1"/>
  <c r="BU178" i="4"/>
  <c r="BV178" i="4" s="1"/>
  <c r="BU51" i="1"/>
  <c r="BV51" i="1" s="1"/>
  <c r="BU42" i="1"/>
  <c r="BV42" i="1" s="1"/>
  <c r="BU184" i="4" l="1"/>
  <c r="BV184" i="4"/>
  <c r="AQ16" i="1"/>
  <c r="AU16" i="1" s="1"/>
  <c r="BB16" i="1"/>
  <c r="BF16" i="1" s="1"/>
  <c r="AQ17" i="1"/>
  <c r="AU17" i="1" s="1"/>
  <c r="BB17" i="1"/>
  <c r="BF17" i="1" s="1"/>
  <c r="AQ18" i="1"/>
  <c r="AT18" i="1" s="1"/>
  <c r="BB18" i="1"/>
  <c r="AS19" i="1"/>
  <c r="BB19" i="1"/>
  <c r="BF19" i="1" s="1"/>
  <c r="AQ20" i="1"/>
  <c r="AT20" i="1" s="1"/>
  <c r="BB20" i="1"/>
  <c r="BF20" i="1" s="1"/>
  <c r="AQ21" i="1"/>
  <c r="AT21" i="1" s="1"/>
  <c r="BB21" i="1"/>
  <c r="BF21" i="1" s="1"/>
  <c r="AQ22" i="1"/>
  <c r="AT22" i="1" s="1"/>
  <c r="BB22" i="1"/>
  <c r="AQ23" i="1"/>
  <c r="AT23" i="1" s="1"/>
  <c r="BB23" i="1"/>
  <c r="BF23" i="1" s="1"/>
  <c r="AQ24" i="1"/>
  <c r="AS24" i="1" s="1"/>
  <c r="BB24" i="1"/>
  <c r="BJ24" i="1" s="1"/>
  <c r="AQ25" i="1"/>
  <c r="AS25" i="1" s="1"/>
  <c r="BB25" i="1"/>
  <c r="BJ25" i="1" s="1"/>
  <c r="AQ26" i="1"/>
  <c r="AS26" i="1" s="1"/>
  <c r="BB26" i="1"/>
  <c r="AQ27" i="1"/>
  <c r="AX27" i="1" s="1"/>
  <c r="BB27" i="1"/>
  <c r="BF27" i="1" s="1"/>
  <c r="AQ28" i="1"/>
  <c r="AS28" i="1" s="1"/>
  <c r="BB28" i="1"/>
  <c r="BJ28" i="1" s="1"/>
  <c r="AT29" i="1"/>
  <c r="BB29" i="1"/>
  <c r="BI29" i="1" s="1"/>
  <c r="AQ30" i="1"/>
  <c r="AT30" i="1" s="1"/>
  <c r="BB30" i="1"/>
  <c r="BD30" i="1" s="1"/>
  <c r="AQ31" i="1"/>
  <c r="AS31" i="1" s="1"/>
  <c r="BB31" i="1"/>
  <c r="BE31" i="1" s="1"/>
  <c r="AQ32" i="1"/>
  <c r="AX32" i="1" s="1"/>
  <c r="BB32" i="1"/>
  <c r="BD32" i="1" s="1"/>
  <c r="AQ33" i="1"/>
  <c r="AV33" i="1" s="1"/>
  <c r="BB33" i="1"/>
  <c r="BD33" i="1" s="1"/>
  <c r="AQ34" i="1"/>
  <c r="AV34" i="1" s="1"/>
  <c r="BB34" i="1"/>
  <c r="BD34" i="1" s="1"/>
  <c r="AQ35" i="1"/>
  <c r="AV35" i="1" s="1"/>
  <c r="BB35" i="1"/>
  <c r="BD35" i="1" s="1"/>
  <c r="AQ36" i="1"/>
  <c r="AV36" i="1" s="1"/>
  <c r="BB36" i="1"/>
  <c r="BE36" i="1" s="1"/>
  <c r="AQ15" i="1"/>
  <c r="AT16" i="1" l="1"/>
  <c r="AT17" i="1"/>
  <c r="AQ230" i="1"/>
  <c r="AS20" i="1"/>
  <c r="AY21" i="1"/>
  <c r="AW21" i="1"/>
  <c r="BF25" i="1"/>
  <c r="AS22" i="1"/>
  <c r="AV18" i="1"/>
  <c r="AS21" i="1"/>
  <c r="BF35" i="1"/>
  <c r="AW30" i="1"/>
  <c r="AZ29" i="1"/>
  <c r="BF24" i="1"/>
  <c r="AV23" i="1"/>
  <c r="AY22" i="1"/>
  <c r="AV21" i="1"/>
  <c r="BJ20" i="1"/>
  <c r="AT25" i="1"/>
  <c r="AZ24" i="1"/>
  <c r="AS23" i="1"/>
  <c r="AW22" i="1"/>
  <c r="AZ21" i="1"/>
  <c r="AU21" i="1"/>
  <c r="BO21" i="1" s="1"/>
  <c r="AV29" i="1"/>
  <c r="AX26" i="1"/>
  <c r="BK36" i="1"/>
  <c r="AW29" i="1"/>
  <c r="BH36" i="1"/>
  <c r="BK35" i="1"/>
  <c r="BG36" i="1"/>
  <c r="BP36" i="1" s="1"/>
  <c r="BG35" i="1"/>
  <c r="BP35" i="1" s="1"/>
  <c r="BG32" i="1"/>
  <c r="AS29" i="1"/>
  <c r="AT26" i="1"/>
  <c r="AZ23" i="1"/>
  <c r="AW20" i="1"/>
  <c r="AZ19" i="1"/>
  <c r="BK34" i="1"/>
  <c r="AY28" i="1"/>
  <c r="AU28" i="1"/>
  <c r="AX24" i="1"/>
  <c r="AZ28" i="1"/>
  <c r="BJ34" i="1"/>
  <c r="BK33" i="1"/>
  <c r="BK32" i="1"/>
  <c r="AZ32" i="1"/>
  <c r="AX31" i="1"/>
  <c r="BI30" i="1"/>
  <c r="AY29" i="1"/>
  <c r="AU29" i="1"/>
  <c r="BF28" i="1"/>
  <c r="AX28" i="1"/>
  <c r="AT28" i="1"/>
  <c r="AZ27" i="1"/>
  <c r="AV24" i="1"/>
  <c r="AV28" i="1"/>
  <c r="BJ30" i="1"/>
  <c r="BG34" i="1"/>
  <c r="BP34" i="1" s="1"/>
  <c r="BF33" i="1"/>
  <c r="BJ32" i="1"/>
  <c r="AV32" i="1"/>
  <c r="AT31" i="1"/>
  <c r="BN31" i="1" s="1"/>
  <c r="BE30" i="1"/>
  <c r="BN30" i="1" s="1"/>
  <c r="BF29" i="1"/>
  <c r="AX29" i="1"/>
  <c r="BR29" i="1" s="1"/>
  <c r="AW28" i="1"/>
  <c r="AX25" i="1"/>
  <c r="AT24" i="1"/>
  <c r="AW23" i="1"/>
  <c r="AY20" i="1"/>
  <c r="AZ17" i="1"/>
  <c r="AZ16" i="1"/>
  <c r="BF36" i="1"/>
  <c r="AV30" i="1"/>
  <c r="AX19" i="1"/>
  <c r="BJ36" i="1"/>
  <c r="BD36" i="1"/>
  <c r="BJ35" i="1"/>
  <c r="BF34" i="1"/>
  <c r="BJ33" i="1"/>
  <c r="BF32" i="1"/>
  <c r="BH30" i="1"/>
  <c r="AZ30" i="1"/>
  <c r="AU30" i="1"/>
  <c r="BJ29" i="1"/>
  <c r="AV27" i="1"/>
  <c r="AY23" i="1"/>
  <c r="AU23" i="1"/>
  <c r="BO23" i="1" s="1"/>
  <c r="AV22" i="1"/>
  <c r="BJ21" i="1"/>
  <c r="AV20" i="1"/>
  <c r="AV19" i="1"/>
  <c r="AZ18" i="1"/>
  <c r="BJ17" i="1"/>
  <c r="AX17" i="1"/>
  <c r="BJ16" i="1"/>
  <c r="AX16" i="1"/>
  <c r="BG33" i="1"/>
  <c r="BP33" i="1" s="1"/>
  <c r="BF30" i="1"/>
  <c r="AY30" i="1"/>
  <c r="AS30" i="1"/>
  <c r="BM30" i="1" s="1"/>
  <c r="AZ25" i="1"/>
  <c r="AX23" i="1"/>
  <c r="AZ22" i="1"/>
  <c r="AU22" i="1"/>
  <c r="AZ20" i="1"/>
  <c r="AU20" i="1"/>
  <c r="BO20" i="1" s="1"/>
  <c r="AT19" i="1"/>
  <c r="AX18" i="1"/>
  <c r="AV17" i="1"/>
  <c r="AV16" i="1"/>
  <c r="AT32" i="1"/>
  <c r="AZ31" i="1"/>
  <c r="AV31" i="1"/>
  <c r="AT27" i="1"/>
  <c r="AZ26" i="1"/>
  <c r="AV26" i="1"/>
  <c r="AV25" i="1"/>
  <c r="AY35" i="1"/>
  <c r="AW32" i="1"/>
  <c r="AS32" i="1"/>
  <c r="BM32" i="1" s="1"/>
  <c r="AY31" i="1"/>
  <c r="AU31" i="1"/>
  <c r="AW27" i="1"/>
  <c r="AS27" i="1"/>
  <c r="AY26" i="1"/>
  <c r="AU26" i="1"/>
  <c r="AY25" i="1"/>
  <c r="BS25" i="1" s="1"/>
  <c r="AU25" i="1"/>
  <c r="AY24" i="1"/>
  <c r="BS24" i="1" s="1"/>
  <c r="AU24" i="1"/>
  <c r="AY19" i="1"/>
  <c r="AU19" i="1"/>
  <c r="BO19" i="1" s="1"/>
  <c r="AW18" i="1"/>
  <c r="AS18" i="1"/>
  <c r="AW17" i="1"/>
  <c r="AS17" i="1"/>
  <c r="AW16" i="1"/>
  <c r="AS16" i="1"/>
  <c r="AY32" i="1"/>
  <c r="AU32" i="1"/>
  <c r="AW31" i="1"/>
  <c r="AX30" i="1"/>
  <c r="AY27" i="1"/>
  <c r="AU27" i="1"/>
  <c r="BO27" i="1" s="1"/>
  <c r="AW26" i="1"/>
  <c r="AW25" i="1"/>
  <c r="AW24" i="1"/>
  <c r="AX22" i="1"/>
  <c r="AX21" i="1"/>
  <c r="AX20" i="1"/>
  <c r="AW19" i="1"/>
  <c r="AY18" i="1"/>
  <c r="AU18" i="1"/>
  <c r="AY17" i="1"/>
  <c r="AY16" i="1"/>
  <c r="BO17" i="1"/>
  <c r="BO16" i="1"/>
  <c r="AY36" i="1"/>
  <c r="AU35" i="1"/>
  <c r="AU34" i="1"/>
  <c r="AU33" i="1"/>
  <c r="BG22" i="1"/>
  <c r="BK22" i="1"/>
  <c r="BD22" i="1"/>
  <c r="BH22" i="1"/>
  <c r="BE22" i="1"/>
  <c r="BN22" i="1" s="1"/>
  <c r="BI22" i="1"/>
  <c r="BG18" i="1"/>
  <c r="BK18" i="1"/>
  <c r="BD18" i="1"/>
  <c r="BH18" i="1"/>
  <c r="BE18" i="1"/>
  <c r="BN18" i="1" s="1"/>
  <c r="BI18" i="1"/>
  <c r="AT36" i="1"/>
  <c r="BN36" i="1" s="1"/>
  <c r="AX35" i="1"/>
  <c r="AT35" i="1"/>
  <c r="AX34" i="1"/>
  <c r="AT34" i="1"/>
  <c r="AX33" i="1"/>
  <c r="AT33" i="1"/>
  <c r="BF31" i="1"/>
  <c r="BG27" i="1"/>
  <c r="BK27" i="1"/>
  <c r="BD27" i="1"/>
  <c r="BH27" i="1"/>
  <c r="BE27" i="1"/>
  <c r="BI27" i="1"/>
  <c r="BR27" i="1" s="1"/>
  <c r="BG23" i="1"/>
  <c r="BK23" i="1"/>
  <c r="BD23" i="1"/>
  <c r="BH23" i="1"/>
  <c r="BE23" i="1"/>
  <c r="BN23" i="1" s="1"/>
  <c r="BI23" i="1"/>
  <c r="BG19" i="1"/>
  <c r="BK19" i="1"/>
  <c r="BD19" i="1"/>
  <c r="BH19" i="1"/>
  <c r="BE19" i="1"/>
  <c r="BI19" i="1"/>
  <c r="AY34" i="1"/>
  <c r="BH31" i="1"/>
  <c r="BG26" i="1"/>
  <c r="BK26" i="1"/>
  <c r="BD26" i="1"/>
  <c r="BH26" i="1"/>
  <c r="BE26" i="1"/>
  <c r="BI26" i="1"/>
  <c r="AX36" i="1"/>
  <c r="BI36" i="1"/>
  <c r="AW36" i="1"/>
  <c r="AS36" i="1"/>
  <c r="BI35" i="1"/>
  <c r="BE35" i="1"/>
  <c r="AW35" i="1"/>
  <c r="AS35" i="1"/>
  <c r="BI34" i="1"/>
  <c r="BE34" i="1"/>
  <c r="AW34" i="1"/>
  <c r="AS34" i="1"/>
  <c r="BI33" i="1"/>
  <c r="BE33" i="1"/>
  <c r="AW33" i="1"/>
  <c r="AS33" i="1"/>
  <c r="BI32" i="1"/>
  <c r="BR32" i="1" s="1"/>
  <c r="BE32" i="1"/>
  <c r="BJ31" i="1"/>
  <c r="BG28" i="1"/>
  <c r="BK28" i="1"/>
  <c r="BD28" i="1"/>
  <c r="BH28" i="1"/>
  <c r="BE28" i="1"/>
  <c r="BI28" i="1"/>
  <c r="BJ26" i="1"/>
  <c r="BG24" i="1"/>
  <c r="BK24" i="1"/>
  <c r="BD24" i="1"/>
  <c r="BH24" i="1"/>
  <c r="BE24" i="1"/>
  <c r="BI24" i="1"/>
  <c r="BJ22" i="1"/>
  <c r="BG20" i="1"/>
  <c r="BK20" i="1"/>
  <c r="BD20" i="1"/>
  <c r="BH20" i="1"/>
  <c r="BE20" i="1"/>
  <c r="BN20" i="1" s="1"/>
  <c r="BI20" i="1"/>
  <c r="BJ18" i="1"/>
  <c r="BG16" i="1"/>
  <c r="BK16" i="1"/>
  <c r="BD16" i="1"/>
  <c r="BH16" i="1"/>
  <c r="BE16" i="1"/>
  <c r="BN16" i="1" s="1"/>
  <c r="BI16" i="1"/>
  <c r="AU36" i="1"/>
  <c r="AY33" i="1"/>
  <c r="BG31" i="1"/>
  <c r="BK31" i="1"/>
  <c r="AZ36" i="1"/>
  <c r="BH35" i="1"/>
  <c r="AZ35" i="1"/>
  <c r="BH34" i="1"/>
  <c r="AZ34" i="1"/>
  <c r="BH33" i="1"/>
  <c r="AZ33" i="1"/>
  <c r="BH32" i="1"/>
  <c r="BI31" i="1"/>
  <c r="BD31" i="1"/>
  <c r="BG30" i="1"/>
  <c r="BK30" i="1"/>
  <c r="BG29" i="1"/>
  <c r="BK29" i="1"/>
  <c r="BD29" i="1"/>
  <c r="BH29" i="1"/>
  <c r="BE29" i="1"/>
  <c r="BN29" i="1" s="1"/>
  <c r="BJ27" i="1"/>
  <c r="BF26" i="1"/>
  <c r="BG25" i="1"/>
  <c r="BK25" i="1"/>
  <c r="BD25" i="1"/>
  <c r="BH25" i="1"/>
  <c r="BE25" i="1"/>
  <c r="BI25" i="1"/>
  <c r="BJ23" i="1"/>
  <c r="BF22" i="1"/>
  <c r="BG21" i="1"/>
  <c r="BK21" i="1"/>
  <c r="BD21" i="1"/>
  <c r="BH21" i="1"/>
  <c r="BE21" i="1"/>
  <c r="BN21" i="1" s="1"/>
  <c r="BI21" i="1"/>
  <c r="BJ19" i="1"/>
  <c r="BF18" i="1"/>
  <c r="BG17" i="1"/>
  <c r="BK17" i="1"/>
  <c r="BD17" i="1"/>
  <c r="BH17" i="1"/>
  <c r="BE17" i="1"/>
  <c r="BI17" i="1"/>
  <c r="BN17" i="1" l="1"/>
  <c r="BQ21" i="1"/>
  <c r="BR19" i="1"/>
  <c r="BP18" i="1"/>
  <c r="BT31" i="1"/>
  <c r="BR16" i="1"/>
  <c r="BQ24" i="1"/>
  <c r="BQ27" i="1"/>
  <c r="BR18" i="1"/>
  <c r="BT18" i="1"/>
  <c r="BS21" i="1"/>
  <c r="BO29" i="1"/>
  <c r="BO25" i="1"/>
  <c r="BQ18" i="1"/>
  <c r="BT34" i="1"/>
  <c r="BT36" i="1"/>
  <c r="BQ28" i="1"/>
  <c r="BS31" i="1"/>
  <c r="BN26" i="1"/>
  <c r="BT21" i="1"/>
  <c r="BP17" i="1"/>
  <c r="BN25" i="1"/>
  <c r="BT28" i="1"/>
  <c r="BP23" i="1"/>
  <c r="BO35" i="1"/>
  <c r="BN27" i="1"/>
  <c r="BQ30" i="1"/>
  <c r="BQ17" i="1"/>
  <c r="BO24" i="1"/>
  <c r="BO22" i="1"/>
  <c r="BO36" i="1"/>
  <c r="BP22" i="1"/>
  <c r="BO32" i="1"/>
  <c r="BT29" i="1"/>
  <c r="BP29" i="1"/>
  <c r="BN24" i="1"/>
  <c r="BQ36" i="1"/>
  <c r="BP21" i="1"/>
  <c r="BT16" i="1"/>
  <c r="BS32" i="1"/>
  <c r="BP32" i="1"/>
  <c r="BR26" i="1"/>
  <c r="BT26" i="1"/>
  <c r="BT19" i="1"/>
  <c r="BA29" i="1"/>
  <c r="AR29" i="1" s="1"/>
  <c r="BN32" i="1"/>
  <c r="BS22" i="1"/>
  <c r="BS17" i="1"/>
  <c r="BN28" i="1"/>
  <c r="BT32" i="1"/>
  <c r="BT20" i="1"/>
  <c r="BO30" i="1"/>
  <c r="BO28" i="1"/>
  <c r="BT30" i="1"/>
  <c r="BS36" i="1"/>
  <c r="BT33" i="1"/>
  <c r="BT35" i="1"/>
  <c r="BQ20" i="1"/>
  <c r="BR28" i="1"/>
  <c r="BR23" i="1"/>
  <c r="BO31" i="1"/>
  <c r="BQ22" i="1"/>
  <c r="BR30" i="1"/>
  <c r="BA28" i="1"/>
  <c r="AR28" i="1" s="1"/>
  <c r="BT25" i="1"/>
  <c r="BQ16" i="1"/>
  <c r="BR24" i="1"/>
  <c r="BT24" i="1"/>
  <c r="BP28" i="1"/>
  <c r="BA25" i="1"/>
  <c r="AR25" i="1" s="1"/>
  <c r="BS28" i="1"/>
  <c r="BN19" i="1"/>
  <c r="BS30" i="1"/>
  <c r="BS20" i="1"/>
  <c r="BA16" i="1"/>
  <c r="AR16" i="1" s="1"/>
  <c r="BQ29" i="1"/>
  <c r="BA30" i="1"/>
  <c r="AR30" i="1" s="1"/>
  <c r="BT17" i="1"/>
  <c r="BQ26" i="1"/>
  <c r="BT23" i="1"/>
  <c r="BS29" i="1"/>
  <c r="BA26" i="1"/>
  <c r="AR26" i="1" s="1"/>
  <c r="BS34" i="1"/>
  <c r="BA20" i="1"/>
  <c r="AR20" i="1" s="1"/>
  <c r="BR31" i="1"/>
  <c r="BO33" i="1"/>
  <c r="BA18" i="1"/>
  <c r="AR18" i="1" s="1"/>
  <c r="BA27" i="1"/>
  <c r="AR27" i="1" s="1"/>
  <c r="BA17" i="1"/>
  <c r="AR17" i="1" s="1"/>
  <c r="BR25" i="1"/>
  <c r="BP24" i="1"/>
  <c r="BO26" i="1"/>
  <c r="BQ32" i="1"/>
  <c r="BS26" i="1"/>
  <c r="BP26" i="1"/>
  <c r="BQ23" i="1"/>
  <c r="BT27" i="1"/>
  <c r="BO18" i="1"/>
  <c r="BS27" i="1"/>
  <c r="BP30" i="1"/>
  <c r="BS16" i="1"/>
  <c r="BS19" i="1"/>
  <c r="BP31" i="1"/>
  <c r="BP20" i="1"/>
  <c r="BL33" i="1"/>
  <c r="BC33" i="1" s="1"/>
  <c r="BL35" i="1"/>
  <c r="BC35" i="1" s="1"/>
  <c r="BQ31" i="1"/>
  <c r="BP19" i="1"/>
  <c r="BN35" i="1"/>
  <c r="BA23" i="1"/>
  <c r="AR23" i="1" s="1"/>
  <c r="BA31" i="1"/>
  <c r="AR31" i="1" s="1"/>
  <c r="BR21" i="1"/>
  <c r="BP25" i="1"/>
  <c r="BP16" i="1"/>
  <c r="BL34" i="1"/>
  <c r="BC34" i="1" s="1"/>
  <c r="BL36" i="1"/>
  <c r="BC36" i="1" s="1"/>
  <c r="BN33" i="1"/>
  <c r="BR17" i="1"/>
  <c r="BS23" i="1"/>
  <c r="BQ25" i="1"/>
  <c r="BS33" i="1"/>
  <c r="BS18" i="1"/>
  <c r="BA21" i="1"/>
  <c r="AR21" i="1" s="1"/>
  <c r="BR36" i="1"/>
  <c r="BQ19" i="1"/>
  <c r="BP27" i="1"/>
  <c r="BT22" i="1"/>
  <c r="BO34" i="1"/>
  <c r="BA22" i="1"/>
  <c r="AR22" i="1" s="1"/>
  <c r="BS35" i="1"/>
  <c r="BA19" i="1"/>
  <c r="AR19" i="1" s="1"/>
  <c r="BR20" i="1"/>
  <c r="BR22" i="1"/>
  <c r="BA32" i="1"/>
  <c r="AR32" i="1" s="1"/>
  <c r="BA24" i="1"/>
  <c r="AR24" i="1" s="1"/>
  <c r="BL24" i="1"/>
  <c r="BC24" i="1" s="1"/>
  <c r="BM24" i="1"/>
  <c r="BA35" i="1"/>
  <c r="AR35" i="1" s="1"/>
  <c r="BM35" i="1"/>
  <c r="BL28" i="1"/>
  <c r="BC28" i="1" s="1"/>
  <c r="BM28" i="1"/>
  <c r="BQ33" i="1"/>
  <c r="BQ34" i="1"/>
  <c r="BQ35" i="1"/>
  <c r="BR33" i="1"/>
  <c r="BR35" i="1"/>
  <c r="BL32" i="1"/>
  <c r="BC32" i="1" s="1"/>
  <c r="BL30" i="1"/>
  <c r="BC30" i="1" s="1"/>
  <c r="BL21" i="1"/>
  <c r="BC21" i="1" s="1"/>
  <c r="BM21" i="1"/>
  <c r="BL31" i="1"/>
  <c r="BC31" i="1" s="1"/>
  <c r="BM31" i="1"/>
  <c r="BA33" i="1"/>
  <c r="AR33" i="1" s="1"/>
  <c r="BM33" i="1"/>
  <c r="BA36" i="1"/>
  <c r="AR36" i="1" s="1"/>
  <c r="BM36" i="1"/>
  <c r="BL22" i="1"/>
  <c r="BC22" i="1" s="1"/>
  <c r="BM22" i="1"/>
  <c r="BL17" i="1"/>
  <c r="BC17" i="1" s="1"/>
  <c r="BM17" i="1"/>
  <c r="BL25" i="1"/>
  <c r="BC25" i="1" s="1"/>
  <c r="BM25" i="1"/>
  <c r="BL16" i="1"/>
  <c r="BC16" i="1" s="1"/>
  <c r="BM16" i="1"/>
  <c r="BL27" i="1"/>
  <c r="BC27" i="1" s="1"/>
  <c r="BM27" i="1"/>
  <c r="BN34" i="1"/>
  <c r="BL18" i="1"/>
  <c r="BC18" i="1" s="1"/>
  <c r="BM18" i="1"/>
  <c r="BA34" i="1"/>
  <c r="AR34" i="1" s="1"/>
  <c r="BM34" i="1"/>
  <c r="BL19" i="1"/>
  <c r="BC19" i="1" s="1"/>
  <c r="BM19" i="1"/>
  <c r="BL29" i="1"/>
  <c r="BC29" i="1" s="1"/>
  <c r="BM29" i="1"/>
  <c r="BL20" i="1"/>
  <c r="BC20" i="1" s="1"/>
  <c r="BM20" i="1"/>
  <c r="BL26" i="1"/>
  <c r="BC26" i="1" s="1"/>
  <c r="BM26" i="1"/>
  <c r="BL23" i="1"/>
  <c r="BC23" i="1" s="1"/>
  <c r="BM23" i="1"/>
  <c r="BR34" i="1"/>
  <c r="N16" i="1"/>
  <c r="P16" i="1" s="1"/>
  <c r="N17" i="1"/>
  <c r="P17" i="1" s="1"/>
  <c r="N18" i="1"/>
  <c r="P18" i="1" s="1"/>
  <c r="P19" i="1"/>
  <c r="N20" i="1"/>
  <c r="P20" i="1" s="1"/>
  <c r="N21" i="1"/>
  <c r="P21" i="1" s="1"/>
  <c r="N22" i="1"/>
  <c r="P22" i="1" s="1"/>
  <c r="N23" i="1"/>
  <c r="P23" i="1" s="1"/>
  <c r="N24" i="1"/>
  <c r="P24" i="1" s="1"/>
  <c r="N25" i="1"/>
  <c r="P25" i="1" s="1"/>
  <c r="N26" i="1"/>
  <c r="P26" i="1" s="1"/>
  <c r="N27" i="1"/>
  <c r="P27" i="1" s="1"/>
  <c r="N28" i="1"/>
  <c r="P28" i="1" s="1"/>
  <c r="P15" i="1"/>
  <c r="A16" i="1"/>
  <c r="A17" i="1"/>
  <c r="A18" i="1"/>
  <c r="A19" i="1"/>
  <c r="A20" i="1"/>
  <c r="A21" i="1"/>
  <c r="A22" i="1"/>
  <c r="A23" i="1"/>
  <c r="A24" i="1"/>
  <c r="A25" i="1"/>
  <c r="A26" i="1"/>
  <c r="A27" i="1"/>
  <c r="A28" i="1"/>
  <c r="A15" i="1"/>
  <c r="AV15" i="1"/>
  <c r="AU15" i="1"/>
  <c r="AW15" i="1"/>
  <c r="AX15" i="1"/>
  <c r="AY15" i="1"/>
  <c r="AT15" i="1"/>
  <c r="AS15" i="1"/>
  <c r="BB15" i="1"/>
  <c r="BL7" i="1"/>
  <c r="BL6" i="1"/>
  <c r="BL5" i="1"/>
  <c r="BL4" i="1"/>
  <c r="BA7" i="1"/>
  <c r="BA6" i="1"/>
  <c r="BA5" i="1"/>
  <c r="BA4" i="1"/>
  <c r="BG15" i="1" l="1"/>
  <c r="BP15" i="1" s="1"/>
  <c r="BB230" i="1"/>
  <c r="BU28" i="1"/>
  <c r="BV28" i="1" s="1"/>
  <c r="BU24" i="1"/>
  <c r="BV24" i="1" s="1"/>
  <c r="BU36" i="1"/>
  <c r="BV36" i="1" s="1"/>
  <c r="BU30" i="1"/>
  <c r="BV30" i="1" s="1"/>
  <c r="BU18" i="1"/>
  <c r="BV18" i="1" s="1"/>
  <c r="BU32" i="1"/>
  <c r="BV32" i="1" s="1"/>
  <c r="BU29" i="1"/>
  <c r="BV29" i="1" s="1"/>
  <c r="BU31" i="1"/>
  <c r="BV31" i="1" s="1"/>
  <c r="BU23" i="1"/>
  <c r="BV23" i="1" s="1"/>
  <c r="BU22" i="1"/>
  <c r="BV22" i="1" s="1"/>
  <c r="BU17" i="1"/>
  <c r="BV17" i="1" s="1"/>
  <c r="BU26" i="1"/>
  <c r="BV26" i="1" s="1"/>
  <c r="BU27" i="1"/>
  <c r="BV27" i="1" s="1"/>
  <c r="BU25" i="1"/>
  <c r="BV25" i="1" s="1"/>
  <c r="BU35" i="1"/>
  <c r="BV35" i="1" s="1"/>
  <c r="BU20" i="1"/>
  <c r="BV20" i="1" s="1"/>
  <c r="BU19" i="1"/>
  <c r="BV19" i="1" s="1"/>
  <c r="BU33" i="1"/>
  <c r="BV33" i="1" s="1"/>
  <c r="BU21" i="1"/>
  <c r="BV21" i="1" s="1"/>
  <c r="BU16" i="1"/>
  <c r="BV16" i="1" s="1"/>
  <c r="BU34" i="1"/>
  <c r="BV34" i="1" s="1"/>
  <c r="BJ15" i="1"/>
  <c r="BS15" i="1" s="1"/>
  <c r="BF15" i="1"/>
  <c r="BO15" i="1" s="1"/>
  <c r="BI15" i="1"/>
  <c r="BR15" i="1" s="1"/>
  <c r="BE15" i="1"/>
  <c r="BN15" i="1" s="1"/>
  <c r="BH15" i="1"/>
  <c r="BQ15" i="1" s="1"/>
  <c r="BD15" i="1"/>
  <c r="BM15" i="1" s="1"/>
  <c r="AZ15" i="1"/>
  <c r="BA15" i="1" s="1"/>
  <c r="BK15" i="1"/>
  <c r="AR15" i="1" l="1"/>
  <c r="AR230" i="1" s="1"/>
  <c r="BA230" i="1"/>
  <c r="BT15" i="1"/>
  <c r="BU15" i="1" s="1"/>
  <c r="BL15" i="1"/>
  <c r="BL230" i="1" l="1"/>
  <c r="BC15" i="1"/>
  <c r="BC230" i="1" s="1"/>
  <c r="BV15" i="1"/>
  <c r="BV230" i="1" s="1"/>
  <c r="BU230"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<sst xmlns="http://schemas.openxmlformats.org/spreadsheetml/2006/main" count="6469" uniqueCount="885">
  <si>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</si>
  <si>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</si>
  <si>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</si>
  <si>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</si>
  <si>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</si>
  <si>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</si>
  <si>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</si>
  <si>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</si>
  <si>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</si>
  <si>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</si>
  <si>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</si>
  <si>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</si>
  <si>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XS-XL</t>
  </si>
  <si>
    <t>STYLECOLOR</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</si>
  <si>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</si>
  <si>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</si>
  <si>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</si>
  <si>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</si>
  <si>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</si>
  <si>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</si>
  <si>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</si>
  <si>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</si>
  <si>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</si>
  <si>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</si>
  <si>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</si>
  <si>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</si>
  <si>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</si>
  <si>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</si>
  <si>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</si>
  <si>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</si>
  <si>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</si>
  <si>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</si>
  <si>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</si>
  <si>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</si>
  <si>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</si>
  <si>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</si>
  <si>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</si>
  <si>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</si>
  <si>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</si>
  <si>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ONE</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</si>
  <si>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</si>
  <si>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</si>
  <si>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</si>
  <si>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</si>
  <si>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</si>
  <si>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</si>
  <si>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</si>
  <si>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</si>
  <si>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</si>
  <si>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</si>
  <si>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</si>
  <si>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</si>
  <si>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</si>
  <si>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</si>
  <si>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</si>
  <si>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</si>
  <si>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</si>
  <si>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</si>
  <si>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</si>
  <si>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</si>
  <si>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</si>
  <si>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</si>
  <si>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</si>
  <si>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</si>
  <si>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 xml:space="preserve">M  </t>
  </si>
  <si>
    <t>L</t>
  </si>
  <si>
    <t>XL</t>
  </si>
  <si>
    <t>XXL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</si>
  <si>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</si>
  <si>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</si>
  <si>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</si>
  <si>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</si>
  <si>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</si>
  <si>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</si>
  <si>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</si>
  <si>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</si>
  <si>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</si>
  <si>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</si>
  <si>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</si>
  <si>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</si>
  <si>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</si>
  <si>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</si>
  <si>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</si>
  <si>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X1RI01KAK96</t>
  </si>
  <si>
    <t>ALLAN FASHION CREW</t>
  </si>
  <si>
    <t>JBLK</t>
  </si>
  <si>
    <t>(JBLK) Jet Black A996</t>
  </si>
  <si>
    <t>X1RI02KAK96</t>
  </si>
  <si>
    <t>BOSCO FASHION MODV</t>
  </si>
  <si>
    <t>G011</t>
  </si>
  <si>
    <t>(G011) Pure White</t>
  </si>
  <si>
    <t>X1RI03KAK96</t>
  </si>
  <si>
    <t>BORT LOGO CREW</t>
  </si>
  <si>
    <t>G1J7</t>
  </si>
  <si>
    <t>(G1J7) TOASTED TAUPE</t>
  </si>
  <si>
    <t>G2B8</t>
  </si>
  <si>
    <t>(G2B8) DUSTY APRICOT</t>
  </si>
  <si>
    <t>G585</t>
  </si>
  <si>
    <t>(G585) RUGBY RED</t>
  </si>
  <si>
    <t>G8U1</t>
  </si>
  <si>
    <t>(G8U1) ALPINE GROVE</t>
  </si>
  <si>
    <t>X0FI22R4RY0</t>
  </si>
  <si>
    <t>SS JEAN LOGO V NECK</t>
  </si>
  <si>
    <t>X1RI04KAK96</t>
  </si>
  <si>
    <t>JINNER LOGO MODV</t>
  </si>
  <si>
    <t>X1RI05KAK96</t>
  </si>
  <si>
    <t>KELVIN FASHION MODV</t>
  </si>
  <si>
    <t>X1RI06KAK96</t>
  </si>
  <si>
    <t>LOMEY LOGO CREW</t>
  </si>
  <si>
    <t>X1RI07KAK96</t>
  </si>
  <si>
    <t>NOX FASHION MODV</t>
  </si>
  <si>
    <t>X1OI09RAK90</t>
  </si>
  <si>
    <t>ROB FASHION CREW</t>
  </si>
  <si>
    <t>X1RI08KAK96</t>
  </si>
  <si>
    <t>SAMUEL LOGO CREW</t>
  </si>
  <si>
    <t>X1RI11KAK96</t>
  </si>
  <si>
    <t>SPLATTERBOX LOGO CREW</t>
  </si>
  <si>
    <t>X1RI10KAK96</t>
  </si>
  <si>
    <t>SWIRLY FASHION CREW</t>
  </si>
  <si>
    <t>F0E1</t>
  </si>
  <si>
    <t>(F0E1) PURE WHITE MULTI</t>
  </si>
  <si>
    <t>X1RI09KAK96</t>
  </si>
  <si>
    <t>VALIK LOGO CREW</t>
  </si>
  <si>
    <t>A709</t>
  </si>
  <si>
    <t>(A709) BLUE GROTTO</t>
  </si>
  <si>
    <t>MRNR</t>
  </si>
  <si>
    <t>(MRNR) MARMONT RED A570</t>
  </si>
  <si>
    <t>100% Cotton</t>
  </si>
  <si>
    <t>IN</t>
  </si>
  <si>
    <t>BD</t>
  </si>
  <si>
    <t>XS-XXL</t>
  </si>
  <si>
    <t>10.1</t>
  </si>
  <si>
    <t>X1BI18KAK95</t>
  </si>
  <si>
    <t>JAELYN CAMO CREW</t>
  </si>
  <si>
    <t>X1BI19KAK95</t>
  </si>
  <si>
    <t>JAELYN FLORAL CREW</t>
  </si>
  <si>
    <t>X9RI03RI7R1</t>
  </si>
  <si>
    <t>LARRY STRIPED CREW</t>
  </si>
  <si>
    <t>BLK</t>
  </si>
  <si>
    <t>(BLK) BLACK</t>
  </si>
  <si>
    <t>G266</t>
  </si>
  <si>
    <t>(G266) GOLD PLATED</t>
  </si>
  <si>
    <t>X1BI22KAK95</t>
  </si>
  <si>
    <t>MILTON LOGO CREW</t>
  </si>
  <si>
    <t>VRR</t>
  </si>
  <si>
    <t>(VRR) VARSITY RED A553</t>
  </si>
  <si>
    <t>X1VI33KAK94</t>
  </si>
  <si>
    <t>MURALES FASHION CREW</t>
  </si>
  <si>
    <t>X1BI37KAK95</t>
  </si>
  <si>
    <t>ROKA LOGO CREW</t>
  </si>
  <si>
    <t>CAMO</t>
  </si>
  <si>
    <t>(CAMO) CAMOUFLAGE</t>
  </si>
  <si>
    <t>X1BI46KAK95</t>
  </si>
  <si>
    <t>BORNE FASHION CREW</t>
  </si>
  <si>
    <t>F1N7</t>
  </si>
  <si>
    <t>(F1N7) DULCE CREAM MULTI</t>
  </si>
  <si>
    <t>X1BI47KAK95</t>
  </si>
  <si>
    <t>FURY TIE DYE CREW</t>
  </si>
  <si>
    <t>X1BI48KAK95</t>
  </si>
  <si>
    <t>GLEN LOGO CREW</t>
  </si>
  <si>
    <t>X1BI53KAK95</t>
  </si>
  <si>
    <t>LAWRENCE FASHION CREW</t>
  </si>
  <si>
    <t>X1BI54KAK95</t>
  </si>
  <si>
    <t>RANGER LOGO CREW</t>
  </si>
  <si>
    <t>G9E4</t>
  </si>
  <si>
    <t>(G9E4) BASIL</t>
  </si>
  <si>
    <t>X1BI55KAK95</t>
  </si>
  <si>
    <t>SAMIR LOGO MODV</t>
  </si>
  <si>
    <t>X1GI11RAK90</t>
  </si>
  <si>
    <t>TREVOR STRIPED CREW</t>
  </si>
  <si>
    <t>F469</t>
  </si>
  <si>
    <t>(F469) DARK PURPLE MULTI</t>
  </si>
  <si>
    <t>X1BI56KAK95</t>
  </si>
  <si>
    <t>WOLVERTON FASHION CREW</t>
  </si>
  <si>
    <t>X1OI20RAK90</t>
  </si>
  <si>
    <t>DIN LOGO CREW</t>
  </si>
  <si>
    <t>X1BI57KAK95</t>
  </si>
  <si>
    <t>HERTZ FASHION CREW</t>
  </si>
  <si>
    <t>JTMU</t>
  </si>
  <si>
    <t>(JTMU) JET BLACK MULTI</t>
  </si>
  <si>
    <t>X1BI58KAK95</t>
  </si>
  <si>
    <t>SKOLAH FASHION CREW</t>
  </si>
  <si>
    <t>X1BI60KAK95</t>
  </si>
  <si>
    <t>WHEATON FASHION CREW</t>
  </si>
  <si>
    <t>F74Z</t>
  </si>
  <si>
    <t>(F74Z) BLUE GROTTO MULTI</t>
  </si>
  <si>
    <t>X1BI61KAK95</t>
  </si>
  <si>
    <t>BOWIE BANDANA FASHION CREW</t>
  </si>
  <si>
    <t>PWMU</t>
  </si>
  <si>
    <t>(PWMU) PEARL WHITE MULTI</t>
  </si>
  <si>
    <t>9.1</t>
  </si>
  <si>
    <t>GENDER</t>
  </si>
  <si>
    <t>MF</t>
  </si>
  <si>
    <t>Q1VI45K9TJ3</t>
  </si>
  <si>
    <t>RENE TEE</t>
  </si>
  <si>
    <t>Q1BI26K9TJ3</t>
  </si>
  <si>
    <t>ALEXIS MODEL TEE</t>
  </si>
  <si>
    <t>Q1BI38K9TJ3</t>
  </si>
  <si>
    <t>OREN TEE</t>
  </si>
  <si>
    <t>G1DQ</t>
  </si>
  <si>
    <t>(G1DQ) WET SAND</t>
  </si>
  <si>
    <t>Q1BI58K9TJ5</t>
  </si>
  <si>
    <t>BETTE NYC TEE</t>
  </si>
  <si>
    <t>CEMT</t>
  </si>
  <si>
    <t>(CEMT) Cement</t>
  </si>
  <si>
    <t>Q1BI41K9TJ3</t>
  </si>
  <si>
    <t>FLETCHER TIE DYE TEE</t>
  </si>
  <si>
    <t>F11M</t>
  </si>
  <si>
    <t>(F11M) DESERT STORM MULTI</t>
  </si>
  <si>
    <t>Q1BI39K9TJ3</t>
  </si>
  <si>
    <t>NEVEAH LOVE TEE</t>
  </si>
  <si>
    <t>G5B7</t>
  </si>
  <si>
    <t>(G5B7) BEET JUICE RED</t>
  </si>
  <si>
    <t>Q1BI40K9TJ3</t>
  </si>
  <si>
    <t>BETTE CITY TEE</t>
  </si>
  <si>
    <t>5% ElastaneSpandex, 95% Cotton</t>
  </si>
  <si>
    <t>Q1RI04KAK96</t>
  </si>
  <si>
    <t>STABLER TEE</t>
  </si>
  <si>
    <t>A10R</t>
  </si>
  <si>
    <t>(A10R) WEEPING PINE</t>
  </si>
  <si>
    <t>A502</t>
  </si>
  <si>
    <t>(A502) MYSTIC WINE</t>
  </si>
  <si>
    <t>G8F6</t>
  </si>
  <si>
    <t>(G8F6) OLIVE MORNING</t>
  </si>
  <si>
    <t>Q1RI05KAK96</t>
  </si>
  <si>
    <t>SKULLY TEE</t>
  </si>
  <si>
    <t>Q1RI07KAK96</t>
  </si>
  <si>
    <t>NARA LIP TEE</t>
  </si>
  <si>
    <t>G524</t>
  </si>
  <si>
    <t>(G524) BOHEMIAN RED</t>
  </si>
  <si>
    <t>PGLS</t>
  </si>
  <si>
    <t>(PGLS) PINK GLOSS A403</t>
  </si>
  <si>
    <t>Q1RI08KAK96</t>
  </si>
  <si>
    <t>FLEUR TEE</t>
  </si>
  <si>
    <t>A406</t>
  </si>
  <si>
    <t>(A406) VANDA ORCHID</t>
  </si>
  <si>
    <t>Q1RI09K9TJ5</t>
  </si>
  <si>
    <t>ELLEJAY TEE</t>
  </si>
  <si>
    <t>Q1RI10K9TJ5</t>
  </si>
  <si>
    <t>CARLINA TEE</t>
  </si>
  <si>
    <t>YF</t>
  </si>
  <si>
    <t>XS</t>
  </si>
  <si>
    <t>M</t>
  </si>
  <si>
    <t>TOTAL UNITS</t>
  </si>
  <si>
    <t>TOTAL $</t>
  </si>
  <si>
    <t>XS/S</t>
  </si>
  <si>
    <t>M/L</t>
  </si>
  <si>
    <t>G9M3</t>
  </si>
  <si>
    <t xml:space="preserve">RAM MN </t>
  </si>
  <si>
    <t>SEASON: PS22</t>
  </si>
  <si>
    <t>DELIVERY: 12.1 &amp; 1.1</t>
  </si>
  <si>
    <t>12.1.21</t>
  </si>
  <si>
    <t>1.1.22</t>
  </si>
  <si>
    <t>Top</t>
  </si>
  <si>
    <t>Knit</t>
  </si>
  <si>
    <t>X2OP09K9TJ3</t>
  </si>
  <si>
    <t>SS TEV GEO POLO</t>
  </si>
  <si>
    <t>X1RQ04KA900</t>
  </si>
  <si>
    <t>REVAMP FULL ZIP HOODIE</t>
  </si>
  <si>
    <t>Bottom</t>
  </si>
  <si>
    <t>Woven</t>
  </si>
  <si>
    <t>X2OB04WA550</t>
  </si>
  <si>
    <t>JAZZ PANT</t>
  </si>
  <si>
    <t>X2OP03KAK90</t>
  </si>
  <si>
    <t>LS BLOOM CREW</t>
  </si>
  <si>
    <t>Denim</t>
  </si>
  <si>
    <t>X1V145D3350</t>
  </si>
  <si>
    <t>SAMMY KNIT MODERN SKINNY</t>
  </si>
  <si>
    <t>X0RP37RA550</t>
  </si>
  <si>
    <t>JAZZ LS BLAZER</t>
  </si>
  <si>
    <t>X2OP02KAK90</t>
  </si>
  <si>
    <t>LS HOGARTH CREW</t>
  </si>
  <si>
    <t>X2OH03WD5D0</t>
  </si>
  <si>
    <t>LS FINTON TEXTURED</t>
  </si>
  <si>
    <t>X2OP00KB1A0</t>
  </si>
  <si>
    <t>LS SANGRE CREW</t>
  </si>
  <si>
    <t>X83A05302XV</t>
  </si>
  <si>
    <t>HARLEM ZIP SLIM</t>
  </si>
  <si>
    <t>X0RB05309ZR</t>
  </si>
  <si>
    <t>LEDGER SOLID SATEEN PANT</t>
  </si>
  <si>
    <t>X0GH15RAYB0</t>
  </si>
  <si>
    <t>SS DARROW PLAIN</t>
  </si>
  <si>
    <t>X2OH20WA8B0</t>
  </si>
  <si>
    <t>LS WOODROW PLAIN PRINTED</t>
  </si>
  <si>
    <t>X63N08D2510</t>
  </si>
  <si>
    <t>VERTIX DENIM JACKET_DWA</t>
  </si>
  <si>
    <t>X2OQ13K9JY1</t>
  </si>
  <si>
    <t>MONTY CHECK PULLOVER</t>
  </si>
  <si>
    <t>X92D00R3190</t>
  </si>
  <si>
    <t>MORRISON DENIM JACKET</t>
  </si>
  <si>
    <t>X1VI12KAU30</t>
  </si>
  <si>
    <t>SS TATE HOODIE</t>
  </si>
  <si>
    <t>X8014530335</t>
  </si>
  <si>
    <t>X2OP07KAK90</t>
  </si>
  <si>
    <t>SS RHINE CREW</t>
  </si>
  <si>
    <t>X2OH08WAYB0</t>
  </si>
  <si>
    <t>SS RONALDO PLAIN FLORAL</t>
  </si>
  <si>
    <t>X2OA00D3351</t>
  </si>
  <si>
    <t>CAM SUPER STRETCH JOGGER LWA</t>
  </si>
  <si>
    <t>X93I13RI7R1</t>
  </si>
  <si>
    <t>SS COLT EMBOSSED LOGO TEE</t>
  </si>
  <si>
    <t>Sweater</t>
  </si>
  <si>
    <t>X1OR05Z27Y0</t>
  </si>
  <si>
    <t>LUCA FULL ZIP MOCK</t>
  </si>
  <si>
    <t>X82144R3350</t>
  </si>
  <si>
    <t>SAMMY KNIT SKINNY_LDYI</t>
  </si>
  <si>
    <t>X2OH04WD4L0</t>
  </si>
  <si>
    <t>SS MAVIE PLAIN PRINTED</t>
  </si>
  <si>
    <t>X1RR11Z2LH0</t>
  </si>
  <si>
    <t>MANNY GEO PATTERN SWEATER</t>
  </si>
  <si>
    <t>X0BQ00R4YC1</t>
  </si>
  <si>
    <t>CASTRO QUILTED BOMBER</t>
  </si>
  <si>
    <t>X2OP08KA9L0</t>
  </si>
  <si>
    <t>SS SHANE VNECK</t>
  </si>
  <si>
    <t>X1RR08Z2LH0</t>
  </si>
  <si>
    <t>LEANDER CREW</t>
  </si>
  <si>
    <t>X2OQ00K9JY1</t>
  </si>
  <si>
    <t>TAVIN LOGO FULL ZIP HOODIE</t>
  </si>
  <si>
    <t>X2OQ08K9JY1</t>
  </si>
  <si>
    <t>MONTY CHECK JOGGER</t>
  </si>
  <si>
    <t>X2OP05K9TJ3</t>
  </si>
  <si>
    <t>SS PAT JOHNNY</t>
  </si>
  <si>
    <t>X53114D1AJ1</t>
  </si>
  <si>
    <t>HARLEM ZIP ULTRA SLIM</t>
  </si>
  <si>
    <t>X2OH21WEM70</t>
  </si>
  <si>
    <t>LS JONAS PLAIN JACQUARD</t>
  </si>
  <si>
    <t>X2O147D3192</t>
  </si>
  <si>
    <t>MICHAEL MODERN SKINNY</t>
  </si>
  <si>
    <t>X0OD01RA7V1</t>
  </si>
  <si>
    <t>ABEL STRETCH FLAT FRONT</t>
  </si>
  <si>
    <t>X2OQ01K9JY1</t>
  </si>
  <si>
    <t>TAVIN LOGO JOGGER</t>
  </si>
  <si>
    <t>X1RR20Z27Y0</t>
  </si>
  <si>
    <t>ELIOTT HOOD SWEATER</t>
  </si>
  <si>
    <t>X1VP13K9VK0</t>
  </si>
  <si>
    <t>SS RICHIE POLO</t>
  </si>
  <si>
    <t>X2O144D3WX1</t>
  </si>
  <si>
    <t>GRAHAM SKINNY</t>
  </si>
  <si>
    <t>X2OP22KB5D0</t>
  </si>
  <si>
    <t>SS PAULIE SLIT</t>
  </si>
  <si>
    <t>X1RQ03KA900</t>
  </si>
  <si>
    <t>REVAMP HEATHER JOGGER</t>
  </si>
  <si>
    <t>X2ON01D3DA0</t>
  </si>
  <si>
    <t>HAROLD DENIM JACKET</t>
  </si>
  <si>
    <t>X53N11D0X90</t>
  </si>
  <si>
    <t>RAKIM DENIM JACKET</t>
  </si>
  <si>
    <t>X2OH12WA8B0</t>
  </si>
  <si>
    <t>LS BENJI GEO</t>
  </si>
  <si>
    <t>X0BQ01R8BK1</t>
  </si>
  <si>
    <t>GREG LOGO CREW</t>
  </si>
  <si>
    <t>X1RQ07K9JY1</t>
  </si>
  <si>
    <t>BLACKBURN LOGO PULLOVER HOOD</t>
  </si>
  <si>
    <t>X1RR07Z28J0</t>
  </si>
  <si>
    <t>MATT STRIPE LS SWEATER</t>
  </si>
  <si>
    <t>X2OH01WAYB0</t>
  </si>
  <si>
    <t>LS ZED PLAIN PRINTED</t>
  </si>
  <si>
    <t>X2OR01Z27Y0</t>
  </si>
  <si>
    <t>TOBIAS HODIE CN SWEATER</t>
  </si>
  <si>
    <t>X2O147D4L61</t>
  </si>
  <si>
    <t>FORD MODERN SKINNY</t>
  </si>
  <si>
    <t>X1RQ06K9JY1</t>
  </si>
  <si>
    <t>LARK LOGO JOGGER</t>
  </si>
  <si>
    <t>X71A113022R</t>
  </si>
  <si>
    <t>SAMMY SKINNY</t>
  </si>
  <si>
    <t>X0RN09R87E0</t>
  </si>
  <si>
    <t>LENNOX PRINTED LS BLAZER</t>
  </si>
  <si>
    <t>X2OH05WAYB0</t>
  </si>
  <si>
    <t>SS DECKER 1 PKT GEO</t>
  </si>
  <si>
    <t>X1GB05R9ZR0</t>
  </si>
  <si>
    <t>SILVESTRE SATEEN SKINNY STR</t>
  </si>
  <si>
    <t>X2OP01KAK90</t>
  </si>
  <si>
    <t>LS HOGARTH ROSES CREW</t>
  </si>
  <si>
    <t>X1RP18K4ER0</t>
  </si>
  <si>
    <t>SS JON CREW</t>
  </si>
  <si>
    <t>X1V145D3551</t>
  </si>
  <si>
    <t>X2OP13KA9L0</t>
  </si>
  <si>
    <t>SS PLINKET CREW</t>
  </si>
  <si>
    <t>X2O144D40N0</t>
  </si>
  <si>
    <t>ANTHONY SKINNY</t>
  </si>
  <si>
    <t>X1RN00D45V0</t>
  </si>
  <si>
    <t>JOSHUA LOGO JACKET</t>
  </si>
  <si>
    <t>X2OP23K9TZ0</t>
  </si>
  <si>
    <t>SS RYAN VNECK</t>
  </si>
  <si>
    <t>X2OP11KB5A0</t>
  </si>
  <si>
    <t>SS KEITH POLO</t>
  </si>
  <si>
    <t>X2OI04KAK90</t>
  </si>
  <si>
    <t>LINE CN SS TEE</t>
  </si>
  <si>
    <t>X2OP14K9B80</t>
  </si>
  <si>
    <t>SS PERRY CREW</t>
  </si>
  <si>
    <t>X2OH16WD4L0</t>
  </si>
  <si>
    <t>LS MANSON PLAIN FLORAL</t>
  </si>
  <si>
    <t>X2OQ05K9JY1</t>
  </si>
  <si>
    <t>AKRAM PULLOVER HOODIE</t>
  </si>
  <si>
    <t>X2OD08D3191</t>
  </si>
  <si>
    <t>ABBY STR DENIM SHORT WTDW</t>
  </si>
  <si>
    <t>X2OQ06K9K70</t>
  </si>
  <si>
    <t>MARCO SCUBA FULL ZIP HOODIE</t>
  </si>
  <si>
    <t>X2OD00D3WX1</t>
  </si>
  <si>
    <t>CLARKE STR DENIM SHORT</t>
  </si>
  <si>
    <t>X1VI34KAK90</t>
  </si>
  <si>
    <t>JIM CN SS TEE</t>
  </si>
  <si>
    <t>X2OD01K9JY1</t>
  </si>
  <si>
    <t>RAY MESH SHORT</t>
  </si>
  <si>
    <t>X2OQ04K9JY1</t>
  </si>
  <si>
    <t>ASHTON MOTO FLEECE JOGGER</t>
  </si>
  <si>
    <t>X2OB03WA7V0</t>
  </si>
  <si>
    <t>ROMAN JOGGER</t>
  </si>
  <si>
    <t>X2OP15KAA10</t>
  </si>
  <si>
    <t>SS KELLY POLO</t>
  </si>
  <si>
    <t>X2OP12KA9L0</t>
  </si>
  <si>
    <t>SS SWIRLY CREW</t>
  </si>
  <si>
    <t>X2OQ20KB610</t>
  </si>
  <si>
    <t>KIM CN SWEATSHIRT</t>
  </si>
  <si>
    <t>X2OQ07K9JY1</t>
  </si>
  <si>
    <t>CEDRIC COLORBLOCK LOGO CREW</t>
  </si>
  <si>
    <t>X1GI07KAK90</t>
  </si>
  <si>
    <t>LEO CN SS TEE</t>
  </si>
  <si>
    <t>X2OB05KB610</t>
  </si>
  <si>
    <t>KIM JOGGER PANT</t>
  </si>
  <si>
    <t>X1VP23K8OP0</t>
  </si>
  <si>
    <t>ALLEN SS POLO</t>
  </si>
  <si>
    <t>X2OQ11K9K70</t>
  </si>
  <si>
    <t>MARCO SCUBA JOGGER</t>
  </si>
  <si>
    <t>X2OQ02K9JY1</t>
  </si>
  <si>
    <t>DRAX GRAPHIC PULLOVER HOODIE</t>
  </si>
  <si>
    <t>Other</t>
  </si>
  <si>
    <t>X2OL10WCJE0</t>
  </si>
  <si>
    <t>EVO REVERSIBLE BOMBER</t>
  </si>
  <si>
    <t>X1BP09KAXB0</t>
  </si>
  <si>
    <t>SS CAMP SLIT</t>
  </si>
  <si>
    <t>X2OH09WD4L0</t>
  </si>
  <si>
    <t>SS ROWAN PLAIN FLORAL</t>
  </si>
  <si>
    <t>X2OP26KB5W0</t>
  </si>
  <si>
    <t>STEVEN LS HENLEY</t>
  </si>
  <si>
    <t>X2OH14WAYB0</t>
  </si>
  <si>
    <t>LS ROCCO PLAIN FLORAL</t>
  </si>
  <si>
    <t>X2OQ19WAMC0</t>
  </si>
  <si>
    <t>MALEK JOGGER</t>
  </si>
  <si>
    <t>X2OH17WD4L0</t>
  </si>
  <si>
    <t>LS WILDER PLAIN SNAKE</t>
  </si>
  <si>
    <t>X2ON01WEM10</t>
  </si>
  <si>
    <t>WOOLEY INSET BLAZER</t>
  </si>
  <si>
    <t>X2OH10WD4L0</t>
  </si>
  <si>
    <t>SS CYRUS PLAIN STRIPE</t>
  </si>
  <si>
    <t>X2OQ03K6CZ1</t>
  </si>
  <si>
    <t>ASHTON MOTO MARLED JOGGER</t>
  </si>
  <si>
    <t>X2OI03KAKC0</t>
  </si>
  <si>
    <t>PALE CN SS TEE</t>
  </si>
  <si>
    <t>X2OL13WDSJ0</t>
  </si>
  <si>
    <t>KARMAN CAMO BOMBER</t>
  </si>
  <si>
    <t>X2OI01KAK90</t>
  </si>
  <si>
    <t>JAME CN SS TEE</t>
  </si>
  <si>
    <t>X2OL16WEB90</t>
  </si>
  <si>
    <t>ROY LOGO PU BOMBER</t>
  </si>
  <si>
    <t>X2OL20WAMC0</t>
  </si>
  <si>
    <t>MALEK BLOCKED WINDBREAKER</t>
  </si>
  <si>
    <t>X2OI02KAK90</t>
  </si>
  <si>
    <t>STUE CN SS TEE</t>
  </si>
  <si>
    <t>X2OR04Z27Y0</t>
  </si>
  <si>
    <t>SEFTON CN SWEATER</t>
  </si>
  <si>
    <t>X2OA00D3581</t>
  </si>
  <si>
    <t>CAM SUPER STRETCH JOGGER KHAKI</t>
  </si>
  <si>
    <t>X2OH06W9Y10</t>
  </si>
  <si>
    <t>SS HAROLD 2 PKT TEXTURED</t>
  </si>
  <si>
    <t>X2OD00K9JY1</t>
  </si>
  <si>
    <t>LARK SHORT</t>
  </si>
  <si>
    <t>X1RR12Z27Y0</t>
  </si>
  <si>
    <t>ZACH FZ SWEATER</t>
  </si>
  <si>
    <t>X2OP16K9TJ3</t>
  </si>
  <si>
    <t>SS STUY BLOCKED JOHNY</t>
  </si>
  <si>
    <t>X0OD00R8CO1</t>
  </si>
  <si>
    <t>KARL CARGO SHORT</t>
  </si>
  <si>
    <t>X2OR02Z2ZQ0</t>
  </si>
  <si>
    <t>PAUL CN SWEATER</t>
  </si>
  <si>
    <t>X2OP26KB110</t>
  </si>
  <si>
    <t>X2OR03Z27Y0</t>
  </si>
  <si>
    <t>JESSY CN SWEATER</t>
  </si>
  <si>
    <t>X2OD08D4L60</t>
  </si>
  <si>
    <t>ABBY STR DENIM SHORT MDYI</t>
  </si>
  <si>
    <t>X2OL21WBQG0</t>
  </si>
  <si>
    <t>TOYOX PADDED JACKET</t>
  </si>
  <si>
    <t>G118</t>
  </si>
  <si>
    <t>DULCE CREAM</t>
  </si>
  <si>
    <t>Jet Black A996</t>
  </si>
  <si>
    <t>Pure White</t>
  </si>
  <si>
    <t>G7R1</t>
  </si>
  <si>
    <t>SILK BLUE</t>
  </si>
  <si>
    <t>JET BLACK MULTI</t>
  </si>
  <si>
    <t>85% Cotton, 15% Polyester</t>
  </si>
  <si>
    <t>LMGY</t>
  </si>
  <si>
    <t>LIGHT MELANGE GREY M94</t>
  </si>
  <si>
    <t>GYMT</t>
  </si>
  <si>
    <t>GREY MULTI</t>
  </si>
  <si>
    <t>80% Polyester, 20% ViscoseRayon</t>
  </si>
  <si>
    <t>PURE WHITE MULTI</t>
  </si>
  <si>
    <t>NLWA</t>
  </si>
  <si>
    <t>NEW LIGHT WASH</t>
  </si>
  <si>
    <t>72% Cotton, 26% Polyester, 2% ElastaneSpandex</t>
  </si>
  <si>
    <t>G7DX</t>
  </si>
  <si>
    <t>BLUE RIBBON</t>
  </si>
  <si>
    <t>A409</t>
  </si>
  <si>
    <t>PURPLE ESSENCE</t>
  </si>
  <si>
    <t>LHY</t>
  </si>
  <si>
    <t>LIGHT HEATHER GREY M90</t>
  </si>
  <si>
    <t>SMK4</t>
  </si>
  <si>
    <t>SMOKE SCREEN 4</t>
  </si>
  <si>
    <t>98% Cotton, 2% ElastaneSpandex</t>
  </si>
  <si>
    <t>3% ElastaneSpandex, 97% Cotton</t>
  </si>
  <si>
    <t>G7W1</t>
  </si>
  <si>
    <t>CLASSIC INK</t>
  </si>
  <si>
    <t>G1O9</t>
  </si>
  <si>
    <t>SAND KHAKI</t>
  </si>
  <si>
    <t>G9E5</t>
  </si>
  <si>
    <t>GREY FOG</t>
  </si>
  <si>
    <t>MARMONT RED A570</t>
  </si>
  <si>
    <t>G492</t>
  </si>
  <si>
    <t>LILAC MIST</t>
  </si>
  <si>
    <t>5% ElastaneSpandex, 67% Cotton, 28% Polyester</t>
  </si>
  <si>
    <t>F7EH</t>
  </si>
  <si>
    <t>SILK BLUE MULTI</t>
  </si>
  <si>
    <t>DWA</t>
  </si>
  <si>
    <t>DARK WASH</t>
  </si>
  <si>
    <t>1% ElastaneSpandex, 72% Cotton, 27% Polyester</t>
  </si>
  <si>
    <t>66% Cotton, 34% Polyester</t>
  </si>
  <si>
    <t>WWA</t>
  </si>
  <si>
    <t>WHITE WASH</t>
  </si>
  <si>
    <t>98% Polyester, 2% ElastaneSpandex</t>
  </si>
  <si>
    <t>72% Cotton, 26% Polyester, 2% Spandex</t>
  </si>
  <si>
    <t>LWA</t>
  </si>
  <si>
    <t>Light Wash</t>
  </si>
  <si>
    <t>TOASTED TAUPE</t>
  </si>
  <si>
    <t>TWHT</t>
  </si>
  <si>
    <t>TRUE WHITE A000</t>
  </si>
  <si>
    <t>LDYI</t>
  </si>
  <si>
    <t>LIGHT DESTROYED WASH</t>
  </si>
  <si>
    <t>LDY0</t>
  </si>
  <si>
    <t>LIGHT DESTROY 30 INCH INSEAM</t>
  </si>
  <si>
    <t>3% ElastaneSpandex, 97% ViscoseRayon</t>
  </si>
  <si>
    <t>48% Cotton, 32% ViscoseRayon, 20% PolyamideNylon</t>
  </si>
  <si>
    <t>95% Polyester, 5% ElastaneSpandex</t>
  </si>
  <si>
    <t>TSSM</t>
  </si>
  <si>
    <t>TAN</t>
  </si>
  <si>
    <t>100% Polyester</t>
  </si>
  <si>
    <t>DCR</t>
  </si>
  <si>
    <t>Dark Charcoal Heather</t>
  </si>
  <si>
    <t>RUGBY RED</t>
  </si>
  <si>
    <t>BLC2</t>
  </si>
  <si>
    <t>BLACK COATED 32 INCH INSEAM</t>
  </si>
  <si>
    <t>BLC0</t>
  </si>
  <si>
    <t>BLACK COATED 30INCH INSEAM</t>
  </si>
  <si>
    <t>F5H1</t>
  </si>
  <si>
    <t>RUGBY RED MULTI</t>
  </si>
  <si>
    <t>WTDW</t>
  </si>
  <si>
    <t>WHITE DESTROY WASH</t>
  </si>
  <si>
    <t>MYGY</t>
  </si>
  <si>
    <t>MOUNTAIN GREY A928</t>
  </si>
  <si>
    <t>98% Cotton, 2% Spandex</t>
  </si>
  <si>
    <t>52% Cotton, 48% Polyester</t>
  </si>
  <si>
    <t>MWA</t>
  </si>
  <si>
    <t>Medium Wash</t>
  </si>
  <si>
    <t>4% ElastomultiesterElaterrellP, 3% ElastaneSpandex, 93% Cotton</t>
  </si>
  <si>
    <t>75% Polyester, 20% ViscoseRayon, 5% ElastaneSpandex</t>
  </si>
  <si>
    <t>BEET JUICE RED</t>
  </si>
  <si>
    <t>69% Cotton, 30% Polyester, 1% ElastaneSpandex</t>
  </si>
  <si>
    <t>BLWA</t>
  </si>
  <si>
    <t>BLACK WASH</t>
  </si>
  <si>
    <t>2% ElastaneSpandex, 98% Cotton</t>
  </si>
  <si>
    <t>CAMOUFLAGE</t>
  </si>
  <si>
    <t>ALPINE GROVE</t>
  </si>
  <si>
    <t>54% Cotton, 46% Polyester</t>
  </si>
  <si>
    <t>F1V8</t>
  </si>
  <si>
    <t>BROWN TOPAZ MULTI</t>
  </si>
  <si>
    <t>99% Cotton, 1% ElastaneSpandex</t>
  </si>
  <si>
    <t>DDYW</t>
  </si>
  <si>
    <t>DARK DESTROY WASH</t>
  </si>
  <si>
    <t>VARSITY RED A553</t>
  </si>
  <si>
    <t>75.5% Cotton, 23% Polyester, 1.5% ElastaneSpandex</t>
  </si>
  <si>
    <t>G8Y2</t>
  </si>
  <si>
    <t>CLIMBING GREEN</t>
  </si>
  <si>
    <t>60% Cotton, 40% Polyester</t>
  </si>
  <si>
    <t>RIBK</t>
  </si>
  <si>
    <t>BLACK RINSE WASH</t>
  </si>
  <si>
    <t>BDYI</t>
  </si>
  <si>
    <t>BLACK DESTROYED WASH</t>
  </si>
  <si>
    <t>92% Cotton, 6% Polyester, 2% ElastaneSpandex</t>
  </si>
  <si>
    <t>DOLM</t>
  </si>
  <si>
    <t>DUSTY OLIVE MULTI</t>
  </si>
  <si>
    <t>93% Polyester, 7% ElastaneSpandex</t>
  </si>
  <si>
    <t>MCH</t>
  </si>
  <si>
    <t>MEDIUM CHARCOAL HEATHER M92</t>
  </si>
  <si>
    <t>MEDIUM WASH</t>
  </si>
  <si>
    <t>G8X8</t>
  </si>
  <si>
    <t>SPOOKY FOREST</t>
  </si>
  <si>
    <t>G720</t>
  </si>
  <si>
    <t>BLUE NAVY</t>
  </si>
  <si>
    <t>STONESAND</t>
  </si>
  <si>
    <t>G1AP</t>
  </si>
  <si>
    <t>BROWN TOPAZ</t>
  </si>
  <si>
    <t>G393</t>
  </si>
  <si>
    <t xml:space="preserve">TIGER ORANGE </t>
  </si>
  <si>
    <t>G7EQ</t>
  </si>
  <si>
    <t>SURF HOUSE BLUE</t>
  </si>
  <si>
    <t>MRMU</t>
  </si>
  <si>
    <t>MARMONT RED MULTI</t>
  </si>
  <si>
    <t>GOLD PLATED</t>
  </si>
  <si>
    <t>95% Cotton, 5% ViscoseRayon</t>
  </si>
  <si>
    <t>PEARL WHITE MULTI</t>
  </si>
  <si>
    <t>VOO</t>
  </si>
  <si>
    <t>VOODOO GREY A993</t>
  </si>
  <si>
    <t>CGR</t>
  </si>
  <si>
    <t>CHARCOAL GREY</t>
  </si>
  <si>
    <t>80% Polyester, 20% Wool</t>
  </si>
  <si>
    <t>A70U</t>
  </si>
  <si>
    <t>OCEAN DIVE</t>
  </si>
  <si>
    <t>100% Polyurethane</t>
  </si>
  <si>
    <t>G3H4</t>
  </si>
  <si>
    <t>CLIFFS AT DAWN</t>
  </si>
  <si>
    <t>KHA</t>
  </si>
  <si>
    <t>KHAKI</t>
  </si>
  <si>
    <t>G9C9</t>
  </si>
  <si>
    <t>THUNDER CLOUD</t>
  </si>
  <si>
    <t>LKBG</t>
  </si>
  <si>
    <t>LUCKY BEIGE A137</t>
  </si>
  <si>
    <t>95% Acrylic, 5% Wool</t>
  </si>
  <si>
    <t>MDYI</t>
  </si>
  <si>
    <t>MEDIUM DESTROYED WASH</t>
  </si>
  <si>
    <t>G7ET</t>
  </si>
  <si>
    <t>BLUEST LAKE</t>
  </si>
  <si>
    <t>G2B5</t>
  </si>
  <si>
    <t>MELLOW SUN</t>
  </si>
  <si>
    <t>CN</t>
  </si>
  <si>
    <t>PK</t>
  </si>
  <si>
    <t>28-40</t>
  </si>
  <si>
    <t xml:space="preserve">28-40 </t>
  </si>
  <si>
    <t xml:space="preserve">RAM YC </t>
  </si>
  <si>
    <t>Q2OB03WA2K1</t>
  </si>
  <si>
    <t>ABENI PU PANT</t>
  </si>
  <si>
    <t>G1L7</t>
  </si>
  <si>
    <t>FOAMY TAUPE</t>
  </si>
  <si>
    <t>Q2OL11WDWO0</t>
  </si>
  <si>
    <t>AAMINA PU JACKET</t>
  </si>
  <si>
    <t>G017</t>
  </si>
  <si>
    <t>MILKY WHITE</t>
  </si>
  <si>
    <t>Q2OL01WCIQ0</t>
  </si>
  <si>
    <t>NAIRI PU JACKET</t>
  </si>
  <si>
    <t>100% Rayon</t>
  </si>
  <si>
    <t>CGC</t>
  </si>
  <si>
    <t>COGNAC</t>
  </si>
  <si>
    <t>G599</t>
  </si>
  <si>
    <t>AUTUMN SPICE</t>
  </si>
  <si>
    <t>Q2OP03K17Z2</t>
  </si>
  <si>
    <t>LS NAIMA BODYSUIT</t>
  </si>
  <si>
    <t>8% ElastaneSpandex, 92% Polyester</t>
  </si>
  <si>
    <t>Dress</t>
  </si>
  <si>
    <t>Q2OK08WDYL2</t>
  </si>
  <si>
    <t>LS ABELINA CHAMBRAY DRESS</t>
  </si>
  <si>
    <t>65% Cotton, 35% ViscoseRayon</t>
  </si>
  <si>
    <t>Q2OQ03KAHQ0</t>
  </si>
  <si>
    <t>YELENA VELOUR JACKET</t>
  </si>
  <si>
    <t>G1V1</t>
  </si>
  <si>
    <t>SHEEP WOOL</t>
  </si>
  <si>
    <t>VANDA ORCHID</t>
  </si>
  <si>
    <t>Q2OK03KB0T0</t>
  </si>
  <si>
    <t>TAIMA KNIT DRESS</t>
  </si>
  <si>
    <t>G8J3</t>
  </si>
  <si>
    <t>DARK JADE</t>
  </si>
  <si>
    <t>87% Polyester, 13% ElastaneSpandex</t>
  </si>
  <si>
    <t>Q2OR06Z2Z60</t>
  </si>
  <si>
    <t>FABIOLA SWEATER</t>
  </si>
  <si>
    <t>G8L1</t>
  </si>
  <si>
    <t>OAK SHADE</t>
  </si>
  <si>
    <t>90% Acrylic, 10% Wool</t>
  </si>
  <si>
    <t>Q2OQ09KAHQ0</t>
  </si>
  <si>
    <t>YELENA VELOUR JOGGER</t>
  </si>
  <si>
    <t>Q2OR01Z0TO1</t>
  </si>
  <si>
    <t>LS KALLY SWEATER</t>
  </si>
  <si>
    <t>30% PolyamideNylon, 70% ViscoseRayon</t>
  </si>
  <si>
    <t>F1T6</t>
  </si>
  <si>
    <t>SHEEP WOOL MULTI</t>
  </si>
  <si>
    <t>Q2OA17D2XP3</t>
  </si>
  <si>
    <t>LILIANNE HR 2 BTTN WB ANKLE SKINNY</t>
  </si>
  <si>
    <t>71% Cotton, 27% Polyester, 2% ElastaneSpandex</t>
  </si>
  <si>
    <t>Q2OA12D2XP3</t>
  </si>
  <si>
    <t>XANDRA HR BLING ANKLE SKINNY</t>
  </si>
  <si>
    <t>2% ElastaneSpandex, 84% Cotton, 14% Polyester</t>
  </si>
  <si>
    <t>XLWA</t>
  </si>
  <si>
    <t>EXTREME LIGHT WASH</t>
  </si>
  <si>
    <t>Q2OK00W04H0</t>
  </si>
  <si>
    <t>LS ABELINA CHALLIS DRESS</t>
  </si>
  <si>
    <t>100% ViscoseRayon</t>
  </si>
  <si>
    <t>G1U2</t>
  </si>
  <si>
    <t>SHIITAKE BROWN</t>
  </si>
  <si>
    <t>G8E3</t>
  </si>
  <si>
    <t>OCEAN SAGE</t>
  </si>
  <si>
    <t>Q2ON00D2XP3</t>
  </si>
  <si>
    <t>GELINA LOGO DENIM JAKCET</t>
  </si>
  <si>
    <t>Q2OK10D2XP3</t>
  </si>
  <si>
    <t>VALARI DENIM BELTED DRESS</t>
  </si>
  <si>
    <t>Q2OB01WA2K1</t>
  </si>
  <si>
    <t>SALOME SPLIT ANKLE PANT</t>
  </si>
  <si>
    <t>G1J2</t>
  </si>
  <si>
    <t>CLAY ROSE</t>
  </si>
  <si>
    <t>Q2OQ02KAMH1</t>
  </si>
  <si>
    <t>VALENCIA LOGO PULLOVER</t>
  </si>
  <si>
    <t>MYSTIC WINE</t>
  </si>
  <si>
    <t>G7EX</t>
  </si>
  <si>
    <t>SQUALL SEA</t>
  </si>
  <si>
    <t>LTPP</t>
  </si>
  <si>
    <t>LIGHT POWDER PINK</t>
  </si>
  <si>
    <t>Q2OP01K17Z2</t>
  </si>
  <si>
    <t>LS ADELICE BODYSUIT</t>
  </si>
  <si>
    <t>92% Polyester, 8% ElastaneSpandex</t>
  </si>
  <si>
    <t>Q2OK06Z0MQ0</t>
  </si>
  <si>
    <t>FARICA BANDAGE DRESS</t>
  </si>
  <si>
    <t>F5W0</t>
  </si>
  <si>
    <t>AUTUMN SPICE MULTI</t>
  </si>
  <si>
    <t>54% ViscoseRayon, 24% PolyamideNylon, 12% Polyester, 7% Metal FiberMetallic, 3% ElastaneSpandex</t>
  </si>
  <si>
    <t>Q2OB00K9I41</t>
  </si>
  <si>
    <t>JADINE LOGO LEGGING</t>
  </si>
  <si>
    <t>13% ElastaneSpandex, 87% Polyester</t>
  </si>
  <si>
    <t>Q2OD02KAOX2</t>
  </si>
  <si>
    <t>DAIZY KNIT SKIRT</t>
  </si>
  <si>
    <t>5% ElastaneSpandex, 36% PolyamideNylon, 59% ViscoseRayon</t>
  </si>
  <si>
    <t>Q2OB08K9I42</t>
  </si>
  <si>
    <t>ACELINE BLING LEGGING</t>
  </si>
  <si>
    <t>JBWS</t>
  </si>
  <si>
    <t>JET BLACK W/ SILVER</t>
  </si>
  <si>
    <t>Q1GN00R7A50</t>
  </si>
  <si>
    <t>TIA BLAZER</t>
  </si>
  <si>
    <t>Q2OD03WEGG0</t>
  </si>
  <si>
    <t>ILENA JUMPSUIT</t>
  </si>
  <si>
    <t>F12R</t>
  </si>
  <si>
    <t>WOOD ASH MULTI</t>
  </si>
  <si>
    <t>97% Polyester, 3% ElastaneSpandex</t>
  </si>
  <si>
    <t>Q2OB04K9I42</t>
  </si>
  <si>
    <t>KAELYN SEQUIN LOGO LEGGING</t>
  </si>
  <si>
    <t>Q2OA26D4L00</t>
  </si>
  <si>
    <t>MAGGIE DENIM JUMPSUIT</t>
  </si>
  <si>
    <t>Q2OH03WBMY1</t>
  </si>
  <si>
    <t>SL DANESSA PU BUSTIER</t>
  </si>
  <si>
    <t>Q2OL08WDSB0</t>
  </si>
  <si>
    <t>WELLINGTON PADDED JKT</t>
  </si>
  <si>
    <t>100% PolyamideNylon</t>
  </si>
  <si>
    <t>A20J</t>
  </si>
  <si>
    <t>SUN SHADOW</t>
  </si>
  <si>
    <t>Q2OL10WEMV0</t>
  </si>
  <si>
    <t>OFIRA PADDED JKT</t>
  </si>
  <si>
    <t>Q2OK15Z0615</t>
  </si>
  <si>
    <t>MAELYN SWEATER DRESS</t>
  </si>
  <si>
    <t>Q2OH04WEGG0</t>
  </si>
  <si>
    <t>LS CABRERA MOCK NECK TOP</t>
  </si>
  <si>
    <t>Q2OK11D2XP3</t>
  </si>
  <si>
    <t>VALARIA LS DENIM BELTED DRESS</t>
  </si>
  <si>
    <t>Q2OK01KARG1</t>
  </si>
  <si>
    <t>TALA LOGO DRESS</t>
  </si>
  <si>
    <t>Q2ON01D45K0</t>
  </si>
  <si>
    <t>ALISANA COLOR STATEMENT</t>
  </si>
  <si>
    <t>70% Cotton, 25% Polyester, 3% ViscoseRayon, 2% ElastaneSpandex</t>
  </si>
  <si>
    <t>Q2OL07WEMU0</t>
  </si>
  <si>
    <t>DANAE PADDED JKT</t>
  </si>
  <si>
    <t>Q2OP04KB570</t>
  </si>
  <si>
    <t>SL SAIDA TOP</t>
  </si>
  <si>
    <t>84% Polyester, 8% Metal FiberMetallic, 8% ElastaneSpandex</t>
  </si>
  <si>
    <t>Q2OQ08KAMH1</t>
  </si>
  <si>
    <t>VALENCIA LOGO JOGGER</t>
  </si>
  <si>
    <t>Q2OH02WA2K1</t>
  </si>
  <si>
    <t>LS GARY PU TUNIC</t>
  </si>
  <si>
    <t>Q1RA19D2XP2</t>
  </si>
  <si>
    <t>YOLANDAH HR LOGO SKINNY</t>
  </si>
  <si>
    <t>1% ElastaneSpandex, 96% Cotton, 3% Polyester</t>
  </si>
  <si>
    <t>Q2OK07Z0TO1</t>
  </si>
  <si>
    <t>GARCELLE SWEATER DRESS</t>
  </si>
  <si>
    <t>Q1RN03D2XP2</t>
  </si>
  <si>
    <t>YOLANDAH GUESS LOGO JACKET</t>
  </si>
  <si>
    <t>Q2OA13D2XP3</t>
  </si>
  <si>
    <t>DEBORA HR EXP BTTN FRONT ANKLE SKINNY</t>
  </si>
  <si>
    <t>Q2OD06D2XP3</t>
  </si>
  <si>
    <t>VAYDAH HR PENCIL SKIRT</t>
  </si>
  <si>
    <t>1% ElastaneSpandex, 57% Cotton, 32% Polyester, 10% ViscoseRayon</t>
  </si>
  <si>
    <t>Q2OD05D2XP3</t>
  </si>
  <si>
    <t>LETICIA MR MIDI SHORT</t>
  </si>
  <si>
    <t>67% Cotton, 32% Polyester, 1% ElastaneSpandex</t>
  </si>
  <si>
    <t>Q2OA16D2XP4</t>
  </si>
  <si>
    <t>KARLIE HR SCULPT ANKLE SKINNY</t>
  </si>
  <si>
    <t>2% ElastaneSpandex, 45% Cotton, 30% Polyester, 23% ViscoseRayon</t>
  </si>
  <si>
    <t>Q2OR08Z0614</t>
  </si>
  <si>
    <t>CHRISTIEN LOGO SWEATER</t>
  </si>
  <si>
    <t>G6N6</t>
  </si>
  <si>
    <t>PEACH ROSE</t>
  </si>
  <si>
    <t>Q2OR00Z0614</t>
  </si>
  <si>
    <t>LS MINA SWEATER</t>
  </si>
  <si>
    <t>G6M1</t>
  </si>
  <si>
    <t>ROSE BLISS</t>
  </si>
  <si>
    <t>Q2OP00KARG0</t>
  </si>
  <si>
    <t>LS JAELYN TOP</t>
  </si>
  <si>
    <t>Q2OP05KAQX0</t>
  </si>
  <si>
    <t>LS MADRID TOP</t>
  </si>
  <si>
    <t>95% ViscoseRayon, 5% ElastaneSpandex</t>
  </si>
  <si>
    <t>G6Z1</t>
  </si>
  <si>
    <t>PEACH SAND</t>
  </si>
  <si>
    <t>Q2OP08KARG0</t>
  </si>
  <si>
    <t>LS RANDILYN TOP</t>
  </si>
  <si>
    <t>95% Cotton, 5% ElastaneSpandex</t>
  </si>
  <si>
    <t>Q1RK00KARG1</t>
  </si>
  <si>
    <t>SS FADRI DRESS</t>
  </si>
  <si>
    <t>A60I</t>
  </si>
  <si>
    <t>HARVEST CORAL</t>
  </si>
  <si>
    <t>Q2OB06KARG1</t>
  </si>
  <si>
    <t>NAMIR RIB BIKE SHORT</t>
  </si>
  <si>
    <t>Q2OH05W4VU1</t>
  </si>
  <si>
    <t>LS CATELYNN OFF SHLDR BODYSUIT</t>
  </si>
  <si>
    <t>F7NV</t>
  </si>
  <si>
    <t>BLUE CURRENTS MULTI</t>
  </si>
  <si>
    <t>Q2OQ05KARD2</t>
  </si>
  <si>
    <t>WELCH LOGO HOODIE</t>
  </si>
  <si>
    <t>Q2OK05Z0614</t>
  </si>
  <si>
    <t>DANIKA SWEATER DRESS</t>
  </si>
  <si>
    <t>G577</t>
  </si>
  <si>
    <t>VINO</t>
  </si>
  <si>
    <t>Q2OB02WBMY1</t>
  </si>
  <si>
    <t>FAUSTINE PU PANT</t>
  </si>
  <si>
    <t>Q1RH02W6NA3</t>
  </si>
  <si>
    <t>LS GALINA BUTTON-DOWN TOP</t>
  </si>
  <si>
    <t>F6F8</t>
  </si>
  <si>
    <t>ROSE BLISS MULTI</t>
  </si>
  <si>
    <t>Q2OA08D2XP3</t>
  </si>
  <si>
    <t>EVERLEE MR ANKLE SKINNY</t>
  </si>
  <si>
    <t>Q2OR07Z2XN0</t>
  </si>
  <si>
    <t>KAYLA SWEATER</t>
  </si>
  <si>
    <t>G7T1</t>
  </si>
  <si>
    <t>BLUE CURRENTS</t>
  </si>
  <si>
    <t>60% Cotton, 40% Acrylic</t>
  </si>
  <si>
    <t>Q2OQ04KAMH1</t>
  </si>
  <si>
    <t>ZAIDEN LOGO JACKET</t>
  </si>
  <si>
    <t>Q2OL00W93L1</t>
  </si>
  <si>
    <t>ODETTE CROPPED JACKET</t>
  </si>
  <si>
    <t/>
  </si>
  <si>
    <t>Q0RH03RCYD0</t>
  </si>
  <si>
    <t>LS KAITLYNN OFF SHLDR BODYSUIT</t>
  </si>
  <si>
    <t>Q2OL09WDSB0</t>
  </si>
  <si>
    <t>TALISE PADDED JKT</t>
  </si>
  <si>
    <t>Q2OQ10KAMH1</t>
  </si>
  <si>
    <t>ZAIDEN LOGO JOGGER</t>
  </si>
  <si>
    <t>Q2OR02Z2ZL0</t>
  </si>
  <si>
    <t>LS BAUDREY SWEATER</t>
  </si>
  <si>
    <t>G045</t>
  </si>
  <si>
    <t>LONDON FOG</t>
  </si>
  <si>
    <t>91% Acrylic, 9% PolyamideNylon</t>
  </si>
  <si>
    <t>Q2OK16W04H1</t>
  </si>
  <si>
    <t>LS ABELINA CHALLIS DRESS EU</t>
  </si>
  <si>
    <t>Q2OQ11KARD2</t>
  </si>
  <si>
    <t>WELCH LOGO JOGGER</t>
  </si>
  <si>
    <t>Q2OB05KARV2</t>
  </si>
  <si>
    <t>SABELLA LOGO TAPE LEGGING</t>
  </si>
  <si>
    <t>Q2OB07KARV2</t>
  </si>
  <si>
    <t>ODETTE LEGGING</t>
  </si>
  <si>
    <t>F9H7</t>
  </si>
  <si>
    <t>JET BLACK W/IRIDESCENT</t>
  </si>
  <si>
    <t>F9H6</t>
  </si>
  <si>
    <t>JET BLACK W/ROSE GOLD</t>
  </si>
  <si>
    <t>KH</t>
  </si>
  <si>
    <t>VN</t>
  </si>
  <si>
    <t>24-34</t>
  </si>
  <si>
    <t>PO</t>
  </si>
  <si>
    <t>RAMMNPS2022</t>
  </si>
  <si>
    <t>RAMYCPS2022</t>
  </si>
  <si>
    <t>TEMPORADA</t>
  </si>
  <si>
    <t>AÑO</t>
  </si>
  <si>
    <t>LLEGADA</t>
  </si>
  <si>
    <t>DELIVERY (MES)</t>
  </si>
  <si>
    <t>PO#</t>
  </si>
  <si>
    <t>CLASE</t>
  </si>
  <si>
    <t>PS</t>
  </si>
  <si>
    <t>REVERSE SEASON</t>
  </si>
  <si>
    <t>VESTIDOS</t>
  </si>
  <si>
    <t>TEJIDOS</t>
  </si>
  <si>
    <t>TOPS</t>
  </si>
  <si>
    <t>PANTALONES</t>
  </si>
  <si>
    <t>JEANS MODA</t>
  </si>
  <si>
    <t>ENERO</t>
  </si>
  <si>
    <t>RAMYCPS2022_1.1</t>
  </si>
  <si>
    <t>DICIEMBRE</t>
  </si>
  <si>
    <t>RAMYCPS2022_12.1</t>
  </si>
  <si>
    <t>RAMMNPS2022_1.1</t>
  </si>
  <si>
    <t>RAMMNPS2022_12.1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</si>
</sst>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quot;$&quot;* #,##0_ ;_ &quot;$&quot;* \-#,##0_ ;_ &quot;$&quot;* &quot;-&quot;_ ;_ @_ "/>
    <numFmt numFmtId="165" formatCode="_ &quot;$&quot;* #,##0.00_ ;_ &quot;$&quot;* \-#,##0.00_ ;_ &quot;$&quot;* &quot;-&quot;??_ ;_ @_ "/>
    <numFmt numFmtId="166" formatCode="&quot;$&quot;#,##0.00"/>
    <numFmt numFmtId="167" formatCode="_(* #,##0.000_);_(* \(#,##0.000\);_(* &quot;-&quot;??_);_(@_)"/>
    <numFmt numFmtId="168" formatCode="[$$]\ #,##0.00"/>
    <numFmt numFmtId="169" formatCode="_([$$-540A]* #,##0.00_);_([$$-540A]* \(#,##0.00\);_([$$-540A]* &quot;-&quot;??_);_(@_)"/>
    <numFmt numFmtId="170" formatCode="0.0"/>
    <numFmt numFmtId="171" formatCode="&quot;$&quot;#,##0.0"/>
    <numFmt numFmtId="172" formatCode="&quot;$&quot;#,##0"/>
  </numFmts>
  <fonts count="18"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sz val="10"/>
      <color theme="1" tint="0.34998626667073579"/>
      <name val="Calibri"/>
      <family val="2"/>
      <scheme val="minor"/>
    </font>
    <font>
      <sz val="12"/>
      <color rgb="FF000000"/>
      <name val="Calibri"/>
      <family val="2"/>
      <scheme val="minor"/>
    </font>
  </fonts>
  <fills count="15">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indexed="9"/>
        <bgColor indexed="64"/>
      </patternFill>
    </fill>
  </fills>
  <borders count="8">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164" fontId="1" fillId="0" borderId="0" applyFont="0" applyFill="0" applyBorder="0" applyAlignment="0" applyProtection="0"/>
  </cellStyleXfs>
  <cellXfs count="123">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6" fontId="6" fillId="0" borderId="0" xfId="1" applyNumberFormat="1" applyFont="1" applyAlignment="1">
      <alignment horizontal="center" vertical="center"/>
    </xf>
    <xf numFmtId="166" fontId="9" fillId="0" borderId="0" xfId="1" applyNumberFormat="1" applyFont="1" applyFill="1" applyAlignment="1" applyProtection="1">
      <alignment horizontal="center" vertical="center"/>
      <protection locked="0"/>
    </xf>
    <xf numFmtId="167"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8" fontId="6" fillId="0" borderId="0" xfId="0" applyNumberFormat="1" applyFont="1" applyAlignment="1" applyProtection="1">
      <alignment horizontal="center" vertical="center"/>
      <protection locked="0"/>
    </xf>
    <xf numFmtId="166"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6"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6"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left" vertical="center"/>
      <protection locked="0"/>
    </xf>
    <xf numFmtId="0" fontId="11" fillId="0" borderId="0" xfId="5" applyFont="1" applyAlignment="1" applyProtection="1">
      <alignment horizontal="center" vertical="center"/>
      <protection locked="0"/>
    </xf>
    <xf numFmtId="0" fontId="4"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9" fontId="10" fillId="0" borderId="0" xfId="2" applyFont="1" applyAlignment="1" applyProtection="1">
      <alignment horizontal="center" vertical="center"/>
      <protection locked="0"/>
    </xf>
    <xf numFmtId="166" fontId="10" fillId="0" borderId="0" xfId="2" applyNumberFormat="1" applyFont="1" applyFill="1" applyAlignment="1" applyProtection="1">
      <alignment horizontal="center" vertical="center"/>
      <protection locked="0"/>
    </xf>
    <xf numFmtId="0" fontId="6" fillId="4" borderId="0" xfId="5" applyFont="1" applyFill="1" applyAlignment="1">
      <alignment vertical="center"/>
    </xf>
    <xf numFmtId="0" fontId="6" fillId="0" borderId="0" xfId="5" applyFont="1" applyAlignment="1" applyProtection="1">
      <alignment horizontal="center" vertical="center"/>
      <protection locked="0"/>
    </xf>
    <xf numFmtId="169" fontId="4" fillId="0" borderId="0" xfId="0" applyNumberFormat="1" applyFont="1" applyAlignment="1" applyProtection="1">
      <alignment horizontal="center" vertical="center"/>
      <protection locked="0"/>
    </xf>
    <xf numFmtId="0" fontId="4" fillId="4" borderId="0" xfId="5" applyFont="1" applyFill="1" applyAlignment="1" applyProtection="1">
      <alignment vertical="center"/>
      <protection locked="0"/>
    </xf>
    <xf numFmtId="166"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7"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8"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3" fillId="8"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70" fontId="3" fillId="0" borderId="0" xfId="7" applyNumberFormat="1" applyFont="1" applyAlignment="1" applyProtection="1">
      <alignment horizontal="center"/>
      <protection locked="0"/>
    </xf>
    <xf numFmtId="0" fontId="4" fillId="0" borderId="0" xfId="7" applyFont="1" applyAlignment="1" applyProtection="1">
      <alignment horizontal="center"/>
      <protection locked="0"/>
    </xf>
    <xf numFmtId="165"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1"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3" fillId="6" borderId="5"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2" xfId="0" applyFont="1" applyFill="1" applyBorder="1" applyAlignment="1" applyProtection="1">
      <alignment horizontal="center"/>
      <protection locked="0"/>
    </xf>
    <xf numFmtId="0" fontId="4" fillId="7" borderId="5" xfId="0" applyFont="1" applyFill="1" applyBorder="1" applyAlignment="1" applyProtection="1">
      <alignment horizontal="center"/>
      <protection locked="0"/>
    </xf>
    <xf numFmtId="0" fontId="4" fillId="11" borderId="5" xfId="0" applyFont="1" applyFill="1" applyBorder="1" applyAlignment="1" applyProtection="1">
      <alignment horizontal="center"/>
      <protection locked="0"/>
    </xf>
    <xf numFmtId="0" fontId="4" fillId="5" borderId="5" xfId="0" applyFont="1" applyFill="1" applyBorder="1" applyAlignment="1" applyProtection="1">
      <alignment horizontal="center" wrapText="1"/>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4" xfId="0" applyFont="1" applyFill="1" applyBorder="1" applyAlignment="1" applyProtection="1">
      <alignment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0" fontId="4" fillId="11" borderId="1" xfId="0" applyFont="1" applyFill="1" applyBorder="1" applyAlignment="1" applyProtection="1">
      <alignment horizontal="center"/>
      <protection locked="0"/>
    </xf>
    <xf numFmtId="166"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6"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6"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0" fontId="13" fillId="0" borderId="5" xfId="0" applyFont="1" applyBorder="1"/>
    <xf numFmtId="9" fontId="13" fillId="0" borderId="5" xfId="2" applyFont="1" applyBorder="1"/>
    <xf numFmtId="0" fontId="4" fillId="11" borderId="5" xfId="0" applyFont="1" applyFill="1" applyBorder="1" applyAlignment="1" applyProtection="1">
      <alignment horizontal="center"/>
      <protection locked="0"/>
    </xf>
    <xf numFmtId="166" fontId="3" fillId="5" borderId="5" xfId="1" applyNumberFormat="1" applyFont="1" applyFill="1" applyBorder="1" applyAlignment="1" applyProtection="1">
      <alignment horizontal="center" vertical="center"/>
      <protection locked="0"/>
    </xf>
    <xf numFmtId="166" fontId="3" fillId="5" borderId="1" xfId="1" applyNumberFormat="1" applyFont="1" applyFill="1" applyBorder="1" applyAlignment="1" applyProtection="1">
      <alignment horizontal="center" vertical="center"/>
      <protection locked="0"/>
    </xf>
    <xf numFmtId="166" fontId="3" fillId="5" borderId="3" xfId="1" applyNumberFormat="1" applyFont="1" applyFill="1" applyBorder="1" applyAlignment="1" applyProtection="1">
      <alignment vertical="center"/>
      <protection locked="0"/>
    </xf>
    <xf numFmtId="166" fontId="3" fillId="5" borderId="4" xfId="1" applyNumberFormat="1" applyFont="1" applyFill="1" applyBorder="1" applyAlignment="1" applyProtection="1">
      <alignment vertical="center"/>
      <protection locked="0"/>
    </xf>
    <xf numFmtId="0" fontId="3" fillId="0" borderId="0" xfId="3" applyFont="1" applyFill="1" applyBorder="1" applyAlignment="1" applyProtection="1">
      <alignment vertical="center"/>
      <protection locked="0"/>
    </xf>
    <xf numFmtId="0" fontId="3" fillId="0" borderId="0" xfId="3" applyFont="1" applyFill="1" applyBorder="1" applyAlignment="1" applyProtection="1">
      <alignment vertical="center" wrapText="1"/>
      <protection locked="0"/>
    </xf>
    <xf numFmtId="166" fontId="3" fillId="0" borderId="0" xfId="3" applyNumberFormat="1" applyFont="1" applyFill="1" applyBorder="1" applyAlignment="1" applyProtection="1">
      <alignment vertical="center"/>
      <protection locked="0"/>
    </xf>
    <xf numFmtId="0" fontId="3" fillId="0" borderId="0" xfId="4" applyFont="1" applyFill="1" applyBorder="1" applyAlignment="1" applyProtection="1">
      <alignment vertical="center"/>
      <protection locked="0"/>
    </xf>
    <xf numFmtId="0" fontId="3" fillId="0" borderId="0" xfId="3" applyFont="1" applyFill="1" applyBorder="1" applyAlignment="1" applyProtection="1">
      <alignment horizontal="center" vertical="center" wrapText="1"/>
      <protection locked="0"/>
    </xf>
    <xf numFmtId="0" fontId="3" fillId="2" borderId="5" xfId="3" applyFont="1" applyFill="1" applyBorder="1" applyAlignment="1" applyProtection="1">
      <alignment vertical="center"/>
      <protection locked="0"/>
    </xf>
    <xf numFmtId="0" fontId="3" fillId="3" borderId="5" xfId="3" applyFont="1" applyFill="1" applyBorder="1" applyAlignment="1" applyProtection="1">
      <alignment vertical="center"/>
      <protection locked="0"/>
    </xf>
    <xf numFmtId="0" fontId="3" fillId="3" borderId="5" xfId="3" applyFont="1" applyFill="1" applyBorder="1" applyAlignment="1" applyProtection="1">
      <alignment vertical="center" wrapText="1"/>
      <protection locked="0"/>
    </xf>
    <xf numFmtId="166" fontId="3" fillId="3" borderId="5" xfId="3" applyNumberFormat="1" applyFont="1" applyFill="1" applyBorder="1" applyAlignment="1" applyProtection="1">
      <alignment vertical="center"/>
      <protection locked="0"/>
    </xf>
    <xf numFmtId="0" fontId="3" fillId="3" borderId="5" xfId="4" applyFont="1" applyFill="1" applyBorder="1" applyAlignment="1" applyProtection="1">
      <alignment vertical="center"/>
      <protection locked="0"/>
    </xf>
    <xf numFmtId="0" fontId="3" fillId="3" borderId="5" xfId="3" applyFont="1" applyFill="1" applyBorder="1" applyAlignment="1" applyProtection="1">
      <alignment horizontal="center" vertical="center" wrapText="1"/>
      <protection locked="0"/>
    </xf>
    <xf numFmtId="0" fontId="3" fillId="0" borderId="0" xfId="1" applyNumberFormat="1" applyFont="1" applyAlignment="1" applyProtection="1">
      <alignment horizontal="center"/>
      <protection locked="0"/>
    </xf>
    <xf numFmtId="3" fontId="13" fillId="0" borderId="5" xfId="0" applyNumberFormat="1" applyFont="1" applyBorder="1"/>
    <xf numFmtId="9" fontId="0" fillId="0" borderId="0" xfId="2" applyFont="1"/>
    <xf numFmtId="164" fontId="0" fillId="0" borderId="0" xfId="8" applyFont="1"/>
    <xf numFmtId="0" fontId="0" fillId="0" borderId="5" xfId="0" applyBorder="1"/>
    <xf numFmtId="0" fontId="3" fillId="3" borderId="3" xfId="3" applyFont="1" applyFill="1" applyBorder="1" applyAlignment="1" applyProtection="1">
      <alignment vertical="center"/>
      <protection locked="0"/>
    </xf>
    <xf numFmtId="0" fontId="13" fillId="0" borderId="5" xfId="0" applyFont="1" applyFill="1" applyBorder="1" applyAlignment="1">
      <alignment horizontal="center"/>
    </xf>
    <xf numFmtId="0" fontId="4" fillId="13" borderId="5" xfId="0" applyFont="1" applyFill="1" applyBorder="1" applyAlignment="1" applyProtection="1">
      <alignment horizontal="center" wrapText="1"/>
      <protection locked="0"/>
    </xf>
    <xf numFmtId="0" fontId="4" fillId="13" borderId="5" xfId="0" applyFont="1" applyFill="1" applyBorder="1" applyAlignment="1" applyProtection="1">
      <alignment horizontal="center"/>
      <protection locked="0"/>
    </xf>
    <xf numFmtId="0" fontId="0" fillId="0" borderId="3" xfId="0" applyFill="1" applyBorder="1"/>
    <xf numFmtId="1" fontId="4" fillId="14" borderId="5" xfId="0" applyNumberFormat="1" applyFont="1" applyFill="1" applyBorder="1" applyAlignment="1" applyProtection="1">
      <alignment horizontal="center"/>
      <protection locked="0"/>
    </xf>
    <xf numFmtId="0" fontId="16" fillId="14" borderId="0" xfId="0" applyFont="1" applyFill="1" applyAlignment="1" applyProtection="1">
      <alignment horizontal="center"/>
      <protection locked="0"/>
    </xf>
    <xf numFmtId="172" fontId="16" fillId="14" borderId="0" xfId="0" applyNumberFormat="1" applyFont="1" applyFill="1" applyAlignment="1" applyProtection="1">
      <alignment horizontal="center"/>
      <protection locked="0"/>
    </xf>
    <xf numFmtId="1" fontId="0" fillId="0" borderId="0" xfId="0" applyNumberFormat="1"/>
    <xf numFmtId="3" fontId="4" fillId="0" borderId="5" xfId="0" applyNumberFormat="1" applyFont="1" applyBorder="1" applyAlignment="1">
      <alignment horizontal="center"/>
    </xf>
    <xf numFmtId="0" fontId="0" fillId="0" borderId="0" xfId="0" applyAlignment="1">
      <alignment horizontal="center"/>
    </xf>
    <xf numFmtId="0" fontId="17" fillId="0" borderId="0" xfId="0" applyFont="1"/>
    <xf numFmtId="0" fontId="4" fillId="11" borderId="5" xfId="0" applyFont="1" applyFill="1" applyBorder="1" applyAlignment="1" applyProtection="1">
      <alignment horizontal="center"/>
      <protection locked="0"/>
    </xf>
    <xf numFmtId="0" fontId="7" fillId="0" borderId="5" xfId="0" applyFont="1" applyBorder="1" applyAlignment="1" applyProtection="1">
      <alignment horizontal="center" vertical="center" wrapText="1"/>
      <protection locked="0"/>
    </xf>
    <xf numFmtId="0" fontId="14" fillId="5" borderId="6" xfId="0" applyFont="1" applyFill="1" applyBorder="1" applyAlignment="1" applyProtection="1">
      <alignment horizontal="center"/>
      <protection locked="0"/>
    </xf>
    <xf numFmtId="0" fontId="14" fillId="5" borderId="7"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7" borderId="6" xfId="0" applyFont="1" applyFill="1" applyBorder="1" applyAlignment="1" applyProtection="1">
      <alignment horizontal="center"/>
      <protection locked="0"/>
    </xf>
    <xf numFmtId="0" fontId="14" fillId="7" borderId="7" xfId="0" applyFont="1" applyFill="1" applyBorder="1" applyAlignment="1" applyProtection="1">
      <alignment horizontal="center"/>
      <protection locked="0"/>
    </xf>
    <xf numFmtId="0" fontId="14" fillId="7" borderId="2" xfId="0" applyFont="1" applyFill="1" applyBorder="1" applyAlignment="1" applyProtection="1">
      <alignment horizontal="center"/>
      <protection locked="0"/>
    </xf>
    <xf numFmtId="0" fontId="14" fillId="12" borderId="6" xfId="0" applyFont="1" applyFill="1" applyBorder="1" applyAlignment="1" applyProtection="1">
      <alignment horizontal="center"/>
      <protection locked="0"/>
    </xf>
    <xf numFmtId="0" fontId="14" fillId="12" borderId="7" xfId="0" applyFont="1" applyFill="1" applyBorder="1" applyAlignment="1" applyProtection="1">
      <alignment horizontal="center"/>
      <protection locked="0"/>
    </xf>
    <xf numFmtId="0" fontId="14" fillId="12" borderId="2" xfId="0" applyFont="1" applyFill="1" applyBorder="1" applyAlignment="1" applyProtection="1">
      <alignment horizontal="center"/>
      <protection locked="0"/>
    </xf>
  </cellXfs>
  <cellStyles count="9">
    <cellStyle name="Comma 10 2" xfId="6" xr:uid="{10A5B3AF-0F25-4BCC-B1EB-50AC73A4801E}"/>
    <cellStyle name="Currency" xfId="1" builtinId="4"/>
    <cellStyle name="Currency [0]" xfId="8" builtinId="7"/>
    <cellStyle name="Normal" xfId="0" builtinId="0"/>
    <cellStyle name="Normal 10" xfId="4" xr:uid="{30D648BF-C1BA-4669-B0A4-8AC1989011B2}"/>
    <cellStyle name="Normal 101" xfId="5" xr:uid="{8976E80C-AA17-47AE-A451-4D4975F00779}"/>
    <cellStyle name="Normal 152" xfId="3" xr:uid="{3CE29C25-15D0-432E-9CEF-1AEE250289BC}"/>
    <cellStyle name="Normal 152 2" xfId="7" xr:uid="{AAB3C17E-61FB-4CE0-91DE-B5F75391E59D}"/>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396240</xdr:colOff>
      <xdr:row>7</xdr:row>
      <xdr:rowOff>13608</xdr:rowOff>
    </xdr:to>
    <xdr:pic>
      <xdr:nvPicPr>
        <xdr:cNvPr id="2" name="Picture 1">
          <a:extLst>
            <a:ext uri="{FF2B5EF4-FFF2-40B4-BE49-F238E27FC236}">
              <a16:creationId xmlns:a16="http://schemas.microsoft.com/office/drawing/2014/main" id="{A13B97AF-3547-45ED-B214-9CF4F528EA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396240</xdr:colOff>
      <xdr:row>7</xdr:row>
      <xdr:rowOff>13608</xdr:rowOff>
    </xdr:to>
    <xdr:pic>
      <xdr:nvPicPr>
        <xdr:cNvPr id="2" name="Picture 1">
          <a:extLst>
            <a:ext uri="{FF2B5EF4-FFF2-40B4-BE49-F238E27FC236}">
              <a16:creationId xmlns:a16="http://schemas.microsoft.com/office/drawing/2014/main" id="{272A59BC-A5CA-4C88-93FA-DF1D5336072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dimension ref="A1:CB230"/>
  <sheetViews>
    <sheetView showGridLines="0" topLeftCell="A7" workbookViewId="0">
      <pane xSplit="5" ySplit="8" topLeftCell="F15" activePane="bottomRight" state="frozen"/>
      <selection activeCell="A7" sqref="A7"/>
      <selection pane="topRight" activeCell="F7" sqref="F7"/>
      <selection pane="bottomLeft" activeCell="A15" sqref="A15"/>
      <selection pane="bottomRight" activeCell="A16" sqref="A16"/>
    </sheetView>
  </sheetViews>
  <sheetFormatPr baseColWidth="10" defaultRowHeight="15" x14ac:dyDescent="0.2"/>
  <cols>
    <col min="1" max="1" width="17.33203125" bestFit="1" customWidth="1"/>
    <col min="2" max="2" width="8" customWidth="1"/>
    <col min="4" max="4" width="12" bestFit="1" customWidth="1"/>
    <col min="5" max="5" width="7.5" bestFit="1" customWidth="1"/>
    <col min="6" max="6" width="13.5" bestFit="1" customWidth="1"/>
    <col min="7" max="7" width="23.5" bestFit="1" customWidth="1"/>
    <col min="8" max="8" width="5" bestFit="1" customWidth="1"/>
    <col min="9" max="9" width="20.6640625" bestFit="1" customWidth="1"/>
    <col min="10" max="10" width="28.33203125" bestFit="1" customWidth="1"/>
    <col min="11" max="11" width="5.6640625" bestFit="1" customWidth="1"/>
    <col min="12" max="12" width="5.5" bestFit="1" customWidth="1"/>
    <col min="13" max="13" width="6.5" bestFit="1" customWidth="1"/>
    <col min="14" max="14" width="6.83203125" customWidth="1"/>
    <col min="15" max="15" width="6.6640625" customWidth="1"/>
    <col min="16" max="16" width="8.33203125" customWidth="1"/>
    <col min="17" max="17" width="6.5" bestFit="1" customWidth="1"/>
    <col min="19" max="29" width="11.5" customWidth="1"/>
    <col min="32" max="32" width="7.1640625" bestFit="1" customWidth="1"/>
    <col min="33" max="33" width="9.5" customWidth="1"/>
    <col min="34" max="34" width="7.5" customWidth="1"/>
    <col min="35" max="35" width="7.1640625" customWidth="1"/>
    <col min="37" max="37" width="5.33203125" bestFit="1" customWidth="1"/>
    <col min="38" max="38" width="7.6640625" customWidth="1"/>
    <col min="39" max="39" width="6.5" customWidth="1"/>
    <col min="40" max="40" width="7.33203125" customWidth="1"/>
    <col min="41" max="41" width="8" customWidth="1"/>
    <col min="42" max="42" width="8.33203125" customWidth="1"/>
    <col min="43" max="43" width="16.5" bestFit="1" customWidth="1"/>
    <col min="44" max="44" width="15.5" bestFit="1" customWidth="1"/>
    <col min="53" max="53" width="16.33203125" bestFit="1" customWidth="1"/>
    <col min="55" max="55" width="15.33203125" bestFit="1" customWidth="1"/>
    <col min="64" max="64" width="15.83203125" bestFit="1" customWidth="1"/>
    <col min="73" max="73" width="15.1640625" bestFit="1" customWidth="1"/>
    <col min="74" max="74" width="14.5" bestFit="1" customWidth="1"/>
  </cols>
  <sheetData>
    <row r="1" spans="1:80" s="3" customFormat="1" ht="17.5" customHeight="1" x14ac:dyDescent="0.2">
      <c r="A1" s="1"/>
      <c r="B1" s="2"/>
      <c r="C1" s="2"/>
      <c r="F1" s="113" t="s">
        <v>11</v>
      </c>
      <c r="G1" s="113"/>
      <c r="H1" s="113"/>
      <c r="I1" s="113"/>
      <c r="J1" s="4"/>
      <c r="K1" s="4"/>
      <c r="L1" s="4"/>
      <c r="M1" s="4"/>
      <c r="N1" s="5"/>
      <c r="O1" s="6"/>
      <c r="P1" s="6"/>
      <c r="Q1" s="7"/>
      <c r="R1" s="8"/>
      <c r="S1" s="9"/>
      <c r="T1" s="9"/>
      <c r="U1" s="9"/>
      <c r="V1" s="9"/>
      <c r="W1" s="9"/>
      <c r="X1" s="9"/>
      <c r="Y1" s="9"/>
      <c r="AP1" s="10"/>
      <c r="AR1" s="10"/>
    </row>
    <row r="2" spans="1:80" s="3" customFormat="1" ht="15" customHeight="1" x14ac:dyDescent="0.2">
      <c r="A2" s="1"/>
      <c r="B2" s="1"/>
      <c r="C2" s="1"/>
      <c r="F2" s="113"/>
      <c r="G2" s="113"/>
      <c r="H2" s="113"/>
      <c r="I2" s="113"/>
      <c r="J2" s="4"/>
      <c r="K2" s="4"/>
      <c r="L2" s="4"/>
      <c r="M2" s="4"/>
      <c r="N2" s="5"/>
      <c r="O2" s="11"/>
      <c r="P2" s="11"/>
      <c r="Q2" s="11"/>
      <c r="R2" s="11"/>
      <c r="S2" s="12"/>
      <c r="T2" s="12"/>
      <c r="U2" s="12"/>
      <c r="V2" s="12"/>
      <c r="W2" s="12"/>
      <c r="X2" s="12"/>
      <c r="Y2" s="12"/>
      <c r="AQ2" s="10"/>
    </row>
    <row r="3" spans="1:80" s="3" customFormat="1" ht="17.5" customHeight="1" x14ac:dyDescent="0.2">
      <c r="A3" s="1"/>
      <c r="B3" s="1"/>
      <c r="C3" s="1"/>
      <c r="F3" s="113"/>
      <c r="G3" s="113"/>
      <c r="H3" s="113"/>
      <c r="I3" s="113"/>
      <c r="N3" s="13"/>
      <c r="O3" s="11"/>
      <c r="P3" s="11"/>
      <c r="Q3" s="11"/>
      <c r="R3" s="11"/>
      <c r="S3" s="9"/>
      <c r="T3" s="9"/>
      <c r="U3" s="9"/>
      <c r="V3" s="9"/>
      <c r="W3" s="9"/>
      <c r="X3" s="9"/>
      <c r="Y3" s="9"/>
      <c r="AQ3" s="10"/>
    </row>
    <row r="4" spans="1:80" s="3" customFormat="1" ht="12.75" customHeight="1" x14ac:dyDescent="0.2">
      <c r="A4" s="1"/>
      <c r="B4" s="1"/>
      <c r="C4" s="1"/>
      <c r="F4" s="113"/>
      <c r="G4" s="113"/>
      <c r="H4" s="113"/>
      <c r="I4" s="113"/>
      <c r="L4" s="40" t="s">
        <v>130</v>
      </c>
      <c r="M4" s="14"/>
      <c r="N4" s="15"/>
      <c r="O4" s="13"/>
      <c r="P4" s="13"/>
      <c r="R4" s="11"/>
      <c r="S4" s="9"/>
      <c r="T4" s="9"/>
      <c r="U4" s="9"/>
      <c r="V4" s="9"/>
      <c r="W4" s="9"/>
      <c r="X4" s="9"/>
      <c r="Y4" s="9"/>
      <c r="AR4" s="42" t="s">
        <v>130</v>
      </c>
      <c r="AS4" s="43">
        <v>0.22</v>
      </c>
      <c r="AT4" s="43">
        <v>0.36</v>
      </c>
      <c r="AU4" s="43">
        <v>0.27</v>
      </c>
      <c r="AV4" s="43">
        <v>0.15</v>
      </c>
      <c r="AW4" s="43"/>
      <c r="AX4" s="44"/>
      <c r="AY4" s="44"/>
      <c r="AZ4" s="43"/>
      <c r="BA4" s="45">
        <f>SUM(AS4:AZ4)</f>
        <v>1</v>
      </c>
      <c r="BC4" s="42" t="s">
        <v>130</v>
      </c>
      <c r="BD4" s="43">
        <v>0.23</v>
      </c>
      <c r="BE4" s="43">
        <v>0.36</v>
      </c>
      <c r="BF4" s="43">
        <v>0.27</v>
      </c>
      <c r="BG4" s="43">
        <v>0.14000000000000001</v>
      </c>
      <c r="BH4" s="43"/>
      <c r="BI4" s="46"/>
      <c r="BJ4" s="74"/>
      <c r="BK4" s="75"/>
      <c r="BL4" s="76">
        <f>SUM(BD4:BK4)</f>
        <v>1</v>
      </c>
    </row>
    <row r="5" spans="1:80" s="3" customFormat="1" ht="14" x14ac:dyDescent="0.2">
      <c r="A5" s="16"/>
      <c r="C5" s="17" t="s">
        <v>248</v>
      </c>
      <c r="F5" s="113"/>
      <c r="G5" s="113"/>
      <c r="H5" s="113"/>
      <c r="I5" s="113"/>
      <c r="L5" s="41" t="s">
        <v>632</v>
      </c>
      <c r="M5" s="14"/>
      <c r="N5" s="15"/>
      <c r="O5" s="13"/>
      <c r="P5" s="13"/>
      <c r="R5" s="11"/>
      <c r="S5" s="12"/>
      <c r="T5" s="12"/>
      <c r="U5" s="12"/>
      <c r="V5" s="12"/>
      <c r="W5" s="12"/>
      <c r="X5" s="12"/>
      <c r="Y5" s="12"/>
      <c r="AR5" s="42" t="s">
        <v>632</v>
      </c>
      <c r="AS5" s="43">
        <v>0.09</v>
      </c>
      <c r="AT5" s="43">
        <v>0.12</v>
      </c>
      <c r="AU5" s="43">
        <v>0.14000000000000001</v>
      </c>
      <c r="AV5" s="43">
        <v>0.17499999999999999</v>
      </c>
      <c r="AW5" s="43">
        <v>0.215</v>
      </c>
      <c r="AX5" s="46">
        <v>0.16</v>
      </c>
      <c r="AY5" s="46">
        <v>0.1</v>
      </c>
      <c r="AZ5" s="44"/>
      <c r="BA5" s="45">
        <f>SUM(AS5:AZ5)</f>
        <v>0.99999999999999989</v>
      </c>
      <c r="BC5" s="42" t="s">
        <v>632</v>
      </c>
      <c r="BD5" s="43">
        <v>0.09</v>
      </c>
      <c r="BE5" s="43">
        <v>0.12</v>
      </c>
      <c r="BF5" s="43">
        <v>0.14000000000000001</v>
      </c>
      <c r="BG5" s="43">
        <v>0.17499999999999999</v>
      </c>
      <c r="BH5" s="43">
        <v>0.215</v>
      </c>
      <c r="BI5" s="46">
        <v>0.16</v>
      </c>
      <c r="BJ5" s="46">
        <v>0.1</v>
      </c>
      <c r="BK5" s="74"/>
      <c r="BL5" s="76">
        <f>SUM(BD5:BK5)</f>
        <v>0.99999999999999989</v>
      </c>
    </row>
    <row r="6" spans="1:80" s="3" customFormat="1" ht="12.5" customHeight="1" x14ac:dyDescent="0.2">
      <c r="A6" s="16"/>
      <c r="C6" s="17" t="s">
        <v>249</v>
      </c>
      <c r="D6" s="18"/>
      <c r="E6" s="18"/>
      <c r="F6" s="19"/>
      <c r="G6" s="20"/>
      <c r="H6" s="20"/>
      <c r="I6" s="20"/>
      <c r="J6" s="20"/>
      <c r="K6" s="14"/>
      <c r="L6" s="41"/>
      <c r="M6" s="21"/>
      <c r="N6" s="22"/>
      <c r="O6" s="13"/>
      <c r="P6" s="13"/>
      <c r="Q6" s="13"/>
      <c r="R6" s="11"/>
      <c r="S6" s="12"/>
      <c r="T6" s="12"/>
      <c r="U6" s="12"/>
      <c r="V6" s="12"/>
      <c r="W6" s="12"/>
      <c r="X6" s="12"/>
      <c r="Y6" s="12"/>
      <c r="AR6" s="42"/>
      <c r="AS6" s="43"/>
      <c r="AT6" s="43"/>
      <c r="AU6" s="43"/>
      <c r="AV6" s="43"/>
      <c r="AW6" s="43"/>
      <c r="AX6" s="46"/>
      <c r="AY6" s="46"/>
      <c r="AZ6" s="43"/>
      <c r="BA6" s="45">
        <f>SUM(AS6:AZ6)</f>
        <v>0</v>
      </c>
      <c r="BC6" s="42"/>
      <c r="BD6" s="75"/>
      <c r="BE6" s="75"/>
      <c r="BF6" s="75"/>
      <c r="BG6" s="75"/>
      <c r="BH6" s="75"/>
      <c r="BI6" s="75"/>
      <c r="BJ6" s="75"/>
      <c r="BK6" s="75"/>
      <c r="BL6" s="76">
        <f>SUM(BD6:BK6)</f>
        <v>0</v>
      </c>
    </row>
    <row r="7" spans="1:80" s="3" customFormat="1" ht="12" customHeight="1" x14ac:dyDescent="0.2">
      <c r="A7" s="16"/>
      <c r="C7" s="17" t="s">
        <v>250</v>
      </c>
      <c r="F7" s="19"/>
      <c r="G7" s="20"/>
      <c r="H7" s="20"/>
      <c r="I7" s="23"/>
      <c r="J7" s="19"/>
      <c r="K7" s="24"/>
      <c r="L7" s="41" t="s">
        <v>39</v>
      </c>
      <c r="M7" s="24"/>
      <c r="N7" s="13"/>
      <c r="O7" s="13"/>
      <c r="P7" s="13"/>
      <c r="Q7" s="13"/>
      <c r="R7" s="11"/>
      <c r="AR7" s="12" t="s">
        <v>39</v>
      </c>
      <c r="AS7" s="43">
        <v>1</v>
      </c>
      <c r="AT7" s="43"/>
      <c r="AU7" s="43"/>
      <c r="AV7" s="43"/>
      <c r="AW7" s="43"/>
      <c r="AX7" s="43"/>
      <c r="AY7" s="43"/>
      <c r="AZ7" s="43"/>
      <c r="BA7" s="45">
        <f>SUM(AS7:AZ7)</f>
        <v>1</v>
      </c>
      <c r="BC7" s="12" t="s">
        <v>39</v>
      </c>
      <c r="BD7" s="75">
        <v>1</v>
      </c>
      <c r="BE7" s="75"/>
      <c r="BF7" s="75"/>
      <c r="BG7" s="75"/>
      <c r="BH7" s="75"/>
      <c r="BI7" s="75"/>
      <c r="BJ7" s="75"/>
      <c r="BK7" s="75"/>
      <c r="BL7" s="76">
        <f>SUM(BD7:BK7)</f>
        <v>1</v>
      </c>
    </row>
    <row r="8" spans="1:80" s="3" customFormat="1" ht="12" customHeight="1" x14ac:dyDescent="0.15">
      <c r="A8" s="16"/>
      <c r="B8" s="17"/>
      <c r="C8" s="17"/>
      <c r="F8" s="19"/>
      <c r="G8" s="19"/>
      <c r="H8" s="20"/>
      <c r="I8" s="23"/>
      <c r="J8" s="26"/>
      <c r="K8" s="24"/>
      <c r="L8" s="36" t="s">
        <v>35</v>
      </c>
      <c r="M8" s="36">
        <v>700</v>
      </c>
      <c r="N8" s="36">
        <v>1.19</v>
      </c>
      <c r="O8" s="36" t="s">
        <v>36</v>
      </c>
      <c r="P8" s="37">
        <v>6.9</v>
      </c>
      <c r="Q8" s="95">
        <v>1.1000000000000001</v>
      </c>
      <c r="AQ8" s="25"/>
    </row>
    <row r="9" spans="1:80" ht="16" x14ac:dyDescent="0.2">
      <c r="B9" t="s">
        <v>863</v>
      </c>
      <c r="C9" s="111" t="s">
        <v>864</v>
      </c>
      <c r="L9" s="38" t="s">
        <v>37</v>
      </c>
      <c r="M9" s="38">
        <v>3.45</v>
      </c>
      <c r="N9" s="38">
        <v>1.18</v>
      </c>
      <c r="O9" s="38" t="s">
        <v>38</v>
      </c>
      <c r="P9" s="38">
        <v>30</v>
      </c>
      <c r="Q9" s="39">
        <v>1.75</v>
      </c>
    </row>
    <row r="10" spans="1:80" ht="30" x14ac:dyDescent="0.2">
      <c r="R10" s="81" t="s">
        <v>53</v>
      </c>
      <c r="S10" s="28" t="s">
        <v>14</v>
      </c>
      <c r="T10" s="28" t="s">
        <v>14</v>
      </c>
      <c r="U10" s="28" t="s">
        <v>14</v>
      </c>
      <c r="V10" s="28" t="s">
        <v>14</v>
      </c>
      <c r="W10" s="28" t="s">
        <v>14</v>
      </c>
      <c r="X10" s="28" t="s">
        <v>14</v>
      </c>
      <c r="Y10" s="28" t="s">
        <v>14</v>
      </c>
      <c r="Z10" s="28" t="s">
        <v>14</v>
      </c>
      <c r="AA10" s="28" t="s">
        <v>14</v>
      </c>
      <c r="AB10" s="28" t="s">
        <v>14</v>
      </c>
      <c r="AC10" s="28" t="s">
        <v>14</v>
      </c>
      <c r="AD10" s="28" t="s">
        <v>14</v>
      </c>
      <c r="AE10" s="28" t="s">
        <v>14</v>
      </c>
      <c r="AF10" s="28" t="s">
        <v>14</v>
      </c>
      <c r="AG10" s="28" t="s">
        <v>14</v>
      </c>
      <c r="AH10" s="28" t="s">
        <v>14</v>
      </c>
      <c r="AI10" s="28" t="s">
        <v>14</v>
      </c>
      <c r="AJ10" s="29" t="s">
        <v>17</v>
      </c>
      <c r="AK10" s="29" t="s">
        <v>17</v>
      </c>
      <c r="AL10" s="29" t="s">
        <v>17</v>
      </c>
      <c r="AM10" s="29" t="s">
        <v>18</v>
      </c>
      <c r="AN10" s="29" t="s">
        <v>17</v>
      </c>
      <c r="AO10" s="29" t="s">
        <v>17</v>
      </c>
      <c r="AP10" s="29" t="s">
        <v>17</v>
      </c>
      <c r="AQ10" s="50" t="s">
        <v>81</v>
      </c>
      <c r="AR10" s="50" t="s">
        <v>79</v>
      </c>
      <c r="AS10" s="114" t="s">
        <v>58</v>
      </c>
      <c r="AT10" s="115"/>
      <c r="AU10" s="115"/>
      <c r="AV10" s="115"/>
      <c r="AW10" s="115"/>
      <c r="AX10" s="115"/>
      <c r="AY10" s="115"/>
      <c r="AZ10" s="116"/>
      <c r="BA10" s="47" t="s">
        <v>80</v>
      </c>
      <c r="BB10" s="51" t="s">
        <v>60</v>
      </c>
      <c r="BC10" s="52" t="s">
        <v>79</v>
      </c>
      <c r="BD10" s="117" t="s">
        <v>61</v>
      </c>
      <c r="BE10" s="118"/>
      <c r="BF10" s="118"/>
      <c r="BG10" s="118"/>
      <c r="BH10" s="118"/>
      <c r="BI10" s="118"/>
      <c r="BJ10" s="118"/>
      <c r="BK10" s="119"/>
      <c r="BL10" s="53" t="s">
        <v>59</v>
      </c>
      <c r="BM10" s="112" t="s">
        <v>62</v>
      </c>
      <c r="BN10" s="112"/>
      <c r="BO10" s="112"/>
      <c r="BP10" s="112"/>
      <c r="BQ10" s="112"/>
      <c r="BR10" s="112"/>
      <c r="BS10" s="112"/>
      <c r="BT10" s="112"/>
      <c r="BU10" s="54"/>
      <c r="BV10" s="54"/>
    </row>
    <row r="11" spans="1:80" ht="20.5" customHeight="1" x14ac:dyDescent="0.2">
      <c r="A11" s="84"/>
      <c r="B11" s="84"/>
      <c r="C11" s="84"/>
      <c r="D11" s="85"/>
      <c r="E11" s="85"/>
      <c r="F11" s="84"/>
      <c r="G11" s="84"/>
      <c r="H11" s="84"/>
      <c r="I11" s="84"/>
      <c r="J11" s="84"/>
      <c r="K11" s="84"/>
      <c r="L11" s="85"/>
      <c r="M11" s="86"/>
      <c r="N11" s="87"/>
      <c r="O11" s="87"/>
      <c r="P11" s="87"/>
      <c r="Q11" s="88"/>
      <c r="R11" s="82"/>
      <c r="S11" s="30" t="s">
        <v>44</v>
      </c>
      <c r="T11" s="30" t="s">
        <v>44</v>
      </c>
      <c r="U11" s="30" t="s">
        <v>44</v>
      </c>
      <c r="V11" s="30" t="s">
        <v>44</v>
      </c>
      <c r="W11" s="30" t="s">
        <v>44</v>
      </c>
      <c r="X11" s="30" t="s">
        <v>44</v>
      </c>
      <c r="Y11" s="30" t="s">
        <v>44</v>
      </c>
      <c r="Z11" s="30" t="s">
        <v>44</v>
      </c>
      <c r="AA11" s="30" t="s">
        <v>44</v>
      </c>
      <c r="AB11" s="30" t="s">
        <v>52</v>
      </c>
      <c r="AC11" s="30" t="s">
        <v>20</v>
      </c>
      <c r="AD11" s="30" t="s">
        <v>44</v>
      </c>
      <c r="AE11" s="30" t="s">
        <v>44</v>
      </c>
      <c r="AF11" s="30" t="s">
        <v>44</v>
      </c>
      <c r="AG11" s="30" t="s">
        <v>44</v>
      </c>
      <c r="AH11" s="30" t="s">
        <v>44</v>
      </c>
      <c r="AI11" s="30" t="s">
        <v>44</v>
      </c>
      <c r="AJ11" s="31" t="s">
        <v>17</v>
      </c>
      <c r="AK11" s="31" t="s">
        <v>17</v>
      </c>
      <c r="AL11" s="31" t="s">
        <v>19</v>
      </c>
      <c r="AM11" s="31" t="s">
        <v>19</v>
      </c>
      <c r="AN11" s="31" t="s">
        <v>19</v>
      </c>
      <c r="AO11" s="31" t="s">
        <v>19</v>
      </c>
      <c r="AP11" s="31" t="s">
        <v>20</v>
      </c>
      <c r="AQ11" s="55"/>
      <c r="AR11" s="56"/>
      <c r="AS11" s="57"/>
      <c r="AT11" s="57"/>
      <c r="AU11" s="57"/>
      <c r="AV11" s="57"/>
      <c r="AW11" s="57"/>
      <c r="AX11" s="57"/>
      <c r="AY11" s="57"/>
      <c r="AZ11" s="57"/>
      <c r="BA11" s="56"/>
      <c r="BB11" s="58"/>
      <c r="BC11" s="59"/>
      <c r="BD11" s="60"/>
      <c r="BE11" s="60"/>
      <c r="BF11" s="60"/>
      <c r="BG11" s="60"/>
      <c r="BH11" s="60"/>
      <c r="BI11" s="60"/>
      <c r="BJ11" s="60"/>
      <c r="BK11" s="60"/>
      <c r="BL11" s="59"/>
      <c r="BM11" s="61"/>
      <c r="BN11" s="61"/>
      <c r="BO11" s="61"/>
      <c r="BP11" s="61"/>
      <c r="BQ11" s="61"/>
      <c r="BR11" s="61"/>
      <c r="BS11" s="61"/>
      <c r="BT11" s="61"/>
      <c r="BU11" s="61"/>
      <c r="BV11" s="61"/>
    </row>
    <row r="12" spans="1:80" ht="16" x14ac:dyDescent="0.2">
      <c r="A12" s="84"/>
      <c r="B12" s="84"/>
      <c r="C12" s="84"/>
      <c r="D12" s="85"/>
      <c r="E12" s="85"/>
      <c r="F12" s="84"/>
      <c r="G12" s="84"/>
      <c r="H12" s="84"/>
      <c r="I12" s="84"/>
      <c r="J12" s="84"/>
      <c r="K12" s="84"/>
      <c r="L12" s="85"/>
      <c r="M12" s="86"/>
      <c r="N12" s="87"/>
      <c r="O12" s="87"/>
      <c r="P12" s="87"/>
      <c r="Q12" s="85"/>
      <c r="R12" s="82"/>
      <c r="S12" s="32">
        <v>1</v>
      </c>
      <c r="T12" s="32">
        <v>1</v>
      </c>
      <c r="U12" s="32">
        <v>1</v>
      </c>
      <c r="V12" s="32">
        <v>1</v>
      </c>
      <c r="W12" s="32">
        <v>1</v>
      </c>
      <c r="X12" s="32">
        <v>1</v>
      </c>
      <c r="Y12" s="32">
        <v>1</v>
      </c>
      <c r="Z12" s="32">
        <v>1</v>
      </c>
      <c r="AA12" s="32">
        <v>1</v>
      </c>
      <c r="AB12" s="32">
        <v>1</v>
      </c>
      <c r="AC12" s="32">
        <v>1</v>
      </c>
      <c r="AD12" s="32">
        <v>1</v>
      </c>
      <c r="AE12" s="32">
        <v>1</v>
      </c>
      <c r="AF12" s="32">
        <v>1</v>
      </c>
      <c r="AG12" s="32">
        <v>1</v>
      </c>
      <c r="AH12" s="32">
        <v>1</v>
      </c>
      <c r="AI12" s="32">
        <v>1</v>
      </c>
      <c r="AJ12" s="33">
        <v>1</v>
      </c>
      <c r="AK12" s="33">
        <v>1</v>
      </c>
      <c r="AL12" s="33">
        <v>1</v>
      </c>
      <c r="AM12" s="33">
        <v>1</v>
      </c>
      <c r="AN12" s="33">
        <v>1</v>
      </c>
      <c r="AO12" s="33">
        <v>1</v>
      </c>
      <c r="AP12" s="33">
        <v>1</v>
      </c>
      <c r="AQ12" s="47"/>
      <c r="AR12" s="62"/>
      <c r="AS12" s="48" t="s">
        <v>63</v>
      </c>
      <c r="AT12" s="48" t="s">
        <v>64</v>
      </c>
      <c r="AU12" s="48" t="s">
        <v>65</v>
      </c>
      <c r="AV12" s="48" t="s">
        <v>66</v>
      </c>
      <c r="AW12" s="48" t="s">
        <v>67</v>
      </c>
      <c r="AX12" s="48"/>
      <c r="AY12" s="48"/>
      <c r="AZ12" s="48"/>
      <c r="BA12" s="62" t="s">
        <v>14</v>
      </c>
      <c r="BB12" s="53"/>
      <c r="BC12" s="63"/>
      <c r="BD12" s="64" t="s">
        <v>63</v>
      </c>
      <c r="BE12" s="64" t="s">
        <v>64</v>
      </c>
      <c r="BF12" s="64" t="s">
        <v>65</v>
      </c>
      <c r="BG12" s="64" t="s">
        <v>66</v>
      </c>
      <c r="BH12" s="64" t="s">
        <v>67</v>
      </c>
      <c r="BI12" s="64"/>
      <c r="BJ12" s="64"/>
      <c r="BK12" s="64"/>
      <c r="BL12" s="63" t="s">
        <v>17</v>
      </c>
      <c r="BM12" s="61" t="s">
        <v>63</v>
      </c>
      <c r="BN12" s="61" t="s">
        <v>64</v>
      </c>
      <c r="BO12" s="61" t="s">
        <v>65</v>
      </c>
      <c r="BP12" s="61" t="s">
        <v>66</v>
      </c>
      <c r="BQ12" s="61" t="s">
        <v>67</v>
      </c>
      <c r="BR12" s="61"/>
      <c r="BS12" s="61"/>
      <c r="BT12" s="61"/>
      <c r="BU12" s="54"/>
      <c r="BV12" s="54"/>
    </row>
    <row r="13" spans="1:80" ht="16" x14ac:dyDescent="0.2">
      <c r="A13" s="84"/>
      <c r="B13" s="84"/>
      <c r="C13" s="84"/>
      <c r="D13" s="85"/>
      <c r="E13" s="85"/>
      <c r="F13" s="84"/>
      <c r="G13" s="84"/>
      <c r="H13" s="84"/>
      <c r="I13" s="84"/>
      <c r="J13" s="84"/>
      <c r="K13" s="84"/>
      <c r="L13" s="85"/>
      <c r="M13" s="86"/>
      <c r="N13" s="87"/>
      <c r="O13" s="87"/>
      <c r="P13" s="87"/>
      <c r="Q13" s="85"/>
      <c r="R13" s="83"/>
      <c r="S13" s="32" t="s">
        <v>30</v>
      </c>
      <c r="T13" s="32" t="s">
        <v>30</v>
      </c>
      <c r="U13" s="32" t="s">
        <v>31</v>
      </c>
      <c r="V13" s="32" t="s">
        <v>31</v>
      </c>
      <c r="W13" s="32" t="s">
        <v>32</v>
      </c>
      <c r="X13" s="32" t="s">
        <v>32</v>
      </c>
      <c r="Y13" s="32" t="s">
        <v>32</v>
      </c>
      <c r="Z13" s="32" t="s">
        <v>34</v>
      </c>
      <c r="AA13" s="32" t="s">
        <v>34</v>
      </c>
      <c r="AB13" s="32" t="s">
        <v>32</v>
      </c>
      <c r="AC13" s="32" t="s">
        <v>34</v>
      </c>
      <c r="AD13" s="48"/>
      <c r="AE13" s="48"/>
      <c r="AF13" s="48"/>
      <c r="AG13" s="48"/>
      <c r="AH13" s="48"/>
      <c r="AI13" s="48"/>
      <c r="AJ13" s="33"/>
      <c r="AK13" s="33"/>
      <c r="AL13" s="33" t="s">
        <v>34</v>
      </c>
      <c r="AM13" s="33" t="s">
        <v>33</v>
      </c>
      <c r="AN13" s="33" t="s">
        <v>32</v>
      </c>
      <c r="AO13" s="33" t="s">
        <v>31</v>
      </c>
      <c r="AP13" s="33" t="s">
        <v>32</v>
      </c>
      <c r="AQ13" s="47"/>
      <c r="AR13" s="62"/>
      <c r="AS13" s="48">
        <v>29</v>
      </c>
      <c r="AT13" s="48">
        <v>30</v>
      </c>
      <c r="AU13" s="48">
        <v>31</v>
      </c>
      <c r="AV13" s="48">
        <v>32</v>
      </c>
      <c r="AW13" s="48">
        <v>33</v>
      </c>
      <c r="AX13" s="48">
        <v>34</v>
      </c>
      <c r="AY13" s="48">
        <v>36</v>
      </c>
      <c r="AZ13" s="48">
        <v>38</v>
      </c>
      <c r="BA13" s="62" t="s">
        <v>68</v>
      </c>
      <c r="BB13" s="53"/>
      <c r="BC13" s="63"/>
      <c r="BD13" s="64">
        <v>29</v>
      </c>
      <c r="BE13" s="64">
        <v>30</v>
      </c>
      <c r="BF13" s="64">
        <v>31</v>
      </c>
      <c r="BG13" s="64">
        <v>32</v>
      </c>
      <c r="BH13" s="64">
        <v>33</v>
      </c>
      <c r="BI13" s="64">
        <v>34</v>
      </c>
      <c r="BJ13" s="64">
        <v>36</v>
      </c>
      <c r="BK13" s="64">
        <v>38</v>
      </c>
      <c r="BL13" s="63" t="s">
        <v>68</v>
      </c>
      <c r="BM13" s="61">
        <v>29</v>
      </c>
      <c r="BN13" s="61">
        <v>30</v>
      </c>
      <c r="BO13" s="61">
        <v>31</v>
      </c>
      <c r="BP13" s="61">
        <v>32</v>
      </c>
      <c r="BQ13" s="61">
        <v>33</v>
      </c>
      <c r="BR13" s="61">
        <v>34</v>
      </c>
      <c r="BS13" s="61">
        <v>36</v>
      </c>
      <c r="BT13" s="61">
        <v>38</v>
      </c>
      <c r="BU13" s="54" t="s">
        <v>69</v>
      </c>
      <c r="BV13" s="54" t="s">
        <v>69</v>
      </c>
    </row>
    <row r="14" spans="1:80" ht="30" x14ac:dyDescent="0.2">
      <c r="A14" s="89" t="s">
        <v>13</v>
      </c>
      <c r="B14" s="90" t="s">
        <v>0</v>
      </c>
      <c r="C14" s="90" t="s">
        <v>1</v>
      </c>
      <c r="D14" s="91" t="s">
        <v>15</v>
      </c>
      <c r="E14" s="91" t="s">
        <v>16</v>
      </c>
      <c r="F14" s="90" t="s">
        <v>2</v>
      </c>
      <c r="G14" s="90" t="s">
        <v>3</v>
      </c>
      <c r="H14" s="90" t="s">
        <v>4</v>
      </c>
      <c r="I14" s="90" t="s">
        <v>5</v>
      </c>
      <c r="J14" s="90" t="s">
        <v>6</v>
      </c>
      <c r="K14" s="90" t="s">
        <v>7</v>
      </c>
      <c r="L14" s="91" t="s">
        <v>77</v>
      </c>
      <c r="M14" s="92" t="s">
        <v>8</v>
      </c>
      <c r="N14" s="93" t="s">
        <v>9</v>
      </c>
      <c r="O14" s="93" t="s">
        <v>10</v>
      </c>
      <c r="P14" s="93" t="s">
        <v>78</v>
      </c>
      <c r="Q14" s="94" t="s">
        <v>76</v>
      </c>
      <c r="R14" s="80" t="s">
        <v>53</v>
      </c>
      <c r="S14" s="32" t="s">
        <v>45</v>
      </c>
      <c r="T14" s="32" t="s">
        <v>46</v>
      </c>
      <c r="U14" s="32" t="s">
        <v>47</v>
      </c>
      <c r="V14" s="32" t="s">
        <v>48</v>
      </c>
      <c r="W14" s="32" t="s">
        <v>49</v>
      </c>
      <c r="X14" s="32" t="s">
        <v>24</v>
      </c>
      <c r="Y14" s="32" t="s">
        <v>50</v>
      </c>
      <c r="Z14" s="32" t="s">
        <v>51</v>
      </c>
      <c r="AA14" s="32" t="s">
        <v>26</v>
      </c>
      <c r="AB14" s="32" t="s">
        <v>27</v>
      </c>
      <c r="AC14" s="32" t="s">
        <v>28</v>
      </c>
      <c r="AD14" s="49" t="s">
        <v>40</v>
      </c>
      <c r="AE14" s="49" t="s">
        <v>41</v>
      </c>
      <c r="AF14" s="49" t="s">
        <v>54</v>
      </c>
      <c r="AG14" s="49" t="s">
        <v>55</v>
      </c>
      <c r="AH14" s="49" t="s">
        <v>56</v>
      </c>
      <c r="AI14" s="49" t="s">
        <v>57</v>
      </c>
      <c r="AJ14" s="33" t="s">
        <v>42</v>
      </c>
      <c r="AK14" s="33" t="s">
        <v>43</v>
      </c>
      <c r="AL14" s="33" t="s">
        <v>25</v>
      </c>
      <c r="AM14" s="33" t="s">
        <v>22</v>
      </c>
      <c r="AN14" s="33" t="s">
        <v>23</v>
      </c>
      <c r="AO14" s="33" t="s">
        <v>21</v>
      </c>
      <c r="AP14" s="31" t="s">
        <v>29</v>
      </c>
      <c r="AQ14" s="50" t="s">
        <v>81</v>
      </c>
      <c r="AR14" s="47" t="s">
        <v>70</v>
      </c>
      <c r="AS14" s="48">
        <v>29</v>
      </c>
      <c r="AT14" s="48">
        <v>30</v>
      </c>
      <c r="AU14" s="48">
        <v>31</v>
      </c>
      <c r="AV14" s="48">
        <v>32</v>
      </c>
      <c r="AW14" s="48">
        <v>33</v>
      </c>
      <c r="AX14" s="48">
        <v>34</v>
      </c>
      <c r="AY14" s="48">
        <v>36</v>
      </c>
      <c r="AZ14" s="48">
        <v>38</v>
      </c>
      <c r="BA14" s="47" t="s">
        <v>71</v>
      </c>
      <c r="BB14" s="51" t="s">
        <v>60</v>
      </c>
      <c r="BC14" s="53" t="s">
        <v>72</v>
      </c>
      <c r="BD14" s="64">
        <v>29</v>
      </c>
      <c r="BE14" s="64">
        <v>30</v>
      </c>
      <c r="BF14" s="64">
        <v>31</v>
      </c>
      <c r="BG14" s="64">
        <v>32</v>
      </c>
      <c r="BH14" s="64">
        <v>33</v>
      </c>
      <c r="BI14" s="64">
        <v>34</v>
      </c>
      <c r="BJ14" s="64">
        <v>36</v>
      </c>
      <c r="BK14" s="64">
        <v>38</v>
      </c>
      <c r="BL14" s="53" t="s">
        <v>73</v>
      </c>
      <c r="BM14" s="61">
        <v>29</v>
      </c>
      <c r="BN14" s="61">
        <v>30</v>
      </c>
      <c r="BO14" s="61">
        <v>31</v>
      </c>
      <c r="BP14" s="61">
        <v>32</v>
      </c>
      <c r="BQ14" s="61">
        <v>33</v>
      </c>
      <c r="BR14" s="61">
        <v>34</v>
      </c>
      <c r="BS14" s="61">
        <v>36</v>
      </c>
      <c r="BT14" s="61">
        <v>38</v>
      </c>
      <c r="BU14" s="65" t="s">
        <v>74</v>
      </c>
      <c r="BV14" s="54" t="s">
        <v>75</v>
      </c>
      <c r="BW14" t="s">
        <v>866</v>
      </c>
      <c r="BX14" t="s">
        <v>867</v>
      </c>
      <c r="BY14" t="s">
        <v>868</v>
      </c>
      <c r="BZ14" t="s">
        <v>869</v>
      </c>
      <c r="CA14" t="s">
        <v>870</v>
      </c>
      <c r="CB14" t="s">
        <v>871</v>
      </c>
    </row>
    <row r="15" spans="1:80" x14ac:dyDescent="0.2">
      <c r="A15" s="77" t="str">
        <f>F15&amp;H15</f>
        <v>X2OP09K9TJ3G118</v>
      </c>
      <c r="B15" s="77" t="s">
        <v>251</v>
      </c>
      <c r="C15" s="77"/>
      <c r="D15" s="77" t="s">
        <v>254</v>
      </c>
      <c r="E15" s="77" t="s">
        <v>253</v>
      </c>
      <c r="F15" s="77" t="s">
        <v>255</v>
      </c>
      <c r="G15" s="77" t="s">
        <v>256</v>
      </c>
      <c r="H15" s="77" t="s">
        <v>481</v>
      </c>
      <c r="I15" s="77" t="s">
        <v>482</v>
      </c>
      <c r="J15" s="77" t="s">
        <v>215</v>
      </c>
      <c r="K15" s="77" t="s">
        <v>129</v>
      </c>
      <c r="L15" s="77" t="s">
        <v>130</v>
      </c>
      <c r="M15" s="77">
        <v>34.99</v>
      </c>
      <c r="N15" s="96">
        <f>M15*$M$8*$N$8*$Q$8</f>
        <v>32061.337</v>
      </c>
      <c r="O15" s="77"/>
      <c r="P15" s="96">
        <f>((N15/1.19)*(1-40%))</f>
        <v>16165.38</v>
      </c>
      <c r="Q15" s="78">
        <f>R15/M15</f>
        <v>0.31</v>
      </c>
      <c r="R15" s="27">
        <v>10.8469</v>
      </c>
      <c r="S15" s="34"/>
      <c r="T15" s="34"/>
      <c r="U15" s="34"/>
      <c r="V15" s="34"/>
      <c r="W15" s="34"/>
      <c r="X15" s="34"/>
      <c r="Y15" s="34"/>
      <c r="Z15" s="34"/>
      <c r="AA15" s="35"/>
      <c r="AB15" s="34"/>
      <c r="AC15" s="34"/>
      <c r="AD15" s="34"/>
      <c r="AE15" s="34"/>
      <c r="AF15" s="34"/>
      <c r="AG15" s="34"/>
      <c r="AH15" s="34"/>
      <c r="AI15" s="34"/>
      <c r="AJ15" s="35"/>
      <c r="AK15" s="34"/>
      <c r="AL15" s="35"/>
      <c r="AM15" s="34"/>
      <c r="AN15" s="34"/>
      <c r="AO15" s="35"/>
      <c r="AP15" s="35"/>
      <c r="AQ15" s="48">
        <f>+S15+T15+U15+V15+W15+X15+Y15+Z15+AA15+AC15+AD15+AE15+AF15+AG15+AH15+AI15</f>
        <v>0</v>
      </c>
      <c r="AR15" s="66">
        <f>BA15*R15</f>
        <v>0</v>
      </c>
      <c r="AS15" s="67">
        <f t="shared" ref="AS15:AZ30" si="0">ROUND(IF($L15=$L$4,($AQ15*AS$4),IF($L15=$L$5,($AQ15*AS$5),IF($L15=$L$6,($AQ15*AS$6),IF($L15=$L$7,($AQ15*AS$7))))),0)</f>
        <v>0</v>
      </c>
      <c r="AT15" s="67">
        <f t="shared" si="0"/>
        <v>0</v>
      </c>
      <c r="AU15" s="67">
        <f t="shared" si="0"/>
        <v>0</v>
      </c>
      <c r="AV15" s="67">
        <f t="shared" si="0"/>
        <v>0</v>
      </c>
      <c r="AW15" s="67">
        <f t="shared" si="0"/>
        <v>0</v>
      </c>
      <c r="AX15" s="67">
        <f t="shared" si="0"/>
        <v>0</v>
      </c>
      <c r="AY15" s="67">
        <f t="shared" si="0"/>
        <v>0</v>
      </c>
      <c r="AZ15" s="67">
        <f t="shared" si="0"/>
        <v>0</v>
      </c>
      <c r="BA15" s="68">
        <f>SUM(AS15:AZ15)</f>
        <v>0</v>
      </c>
      <c r="BB15" s="64">
        <f>+AJ15+AL15+AK15+AM15+AN15+AO15+AP15</f>
        <v>0</v>
      </c>
      <c r="BC15" s="69">
        <f>BL15*R15</f>
        <v>0</v>
      </c>
      <c r="BD15" s="67">
        <f t="shared" ref="BD15:BK30" si="1">ROUND(IF($L15=$L$4,($BB15*BD$4),IF($L15=$L$5,($BB15*BD$5),IF($L15=$L$6,($BB15*BD$6),IF($L15=$L$7,($BB15*BD$7))))),0)</f>
        <v>0</v>
      </c>
      <c r="BE15" s="67">
        <f t="shared" si="1"/>
        <v>0</v>
      </c>
      <c r="BF15" s="67">
        <f t="shared" si="1"/>
        <v>0</v>
      </c>
      <c r="BG15" s="67">
        <f t="shared" si="1"/>
        <v>0</v>
      </c>
      <c r="BH15" s="67">
        <f t="shared" si="1"/>
        <v>0</v>
      </c>
      <c r="BI15" s="67">
        <f t="shared" si="1"/>
        <v>0</v>
      </c>
      <c r="BJ15" s="67">
        <f t="shared" si="1"/>
        <v>0</v>
      </c>
      <c r="BK15" s="67">
        <f t="shared" si="1"/>
        <v>0</v>
      </c>
      <c r="BL15" s="70">
        <f t="shared" ref="BL15" si="2">SUM(BD15:BK15)</f>
        <v>0</v>
      </c>
      <c r="BM15" s="71">
        <f>AS15+BD15</f>
        <v>0</v>
      </c>
      <c r="BN15" s="71">
        <f t="shared" ref="BN15:BT15" si="3">AT15+BE15</f>
        <v>0</v>
      </c>
      <c r="BO15" s="71">
        <f t="shared" si="3"/>
        <v>0</v>
      </c>
      <c r="BP15" s="71">
        <f t="shared" si="3"/>
        <v>0</v>
      </c>
      <c r="BQ15" s="71">
        <f t="shared" si="3"/>
        <v>0</v>
      </c>
      <c r="BR15" s="71">
        <f t="shared" si="3"/>
        <v>0</v>
      </c>
      <c r="BS15" s="71">
        <f t="shared" si="3"/>
        <v>0</v>
      </c>
      <c r="BT15" s="71">
        <f t="shared" si="3"/>
        <v>0</v>
      </c>
      <c r="BU15" s="72">
        <f>SUM(BM15:BT15)</f>
        <v>0</v>
      </c>
      <c r="BV15" s="73">
        <f>SUM(R15*BU15)</f>
        <v>0</v>
      </c>
      <c r="BW15" t="s">
        <v>872</v>
      </c>
      <c r="BX15">
        <v>2022</v>
      </c>
      <c r="BY15" t="s">
        <v>873</v>
      </c>
      <c r="BZ15" t="s">
        <v>881</v>
      </c>
      <c r="CA15" t="s">
        <v>884</v>
      </c>
      <c r="CB15" t="s">
        <v>876</v>
      </c>
    </row>
    <row r="16" spans="1:80" x14ac:dyDescent="0.2">
      <c r="A16" s="77" t="str">
        <f t="shared" ref="A16:A79" si="4">F16&amp;H16</f>
        <v>X2OP09K9TJ3JBLK</v>
      </c>
      <c r="B16" s="77" t="s">
        <v>251</v>
      </c>
      <c r="C16" s="77"/>
      <c r="D16" s="77" t="s">
        <v>254</v>
      </c>
      <c r="E16" s="77" t="s">
        <v>253</v>
      </c>
      <c r="F16" s="77" t="s">
        <v>255</v>
      </c>
      <c r="G16" s="77" t="s">
        <v>256</v>
      </c>
      <c r="H16" s="77" t="s">
        <v>85</v>
      </c>
      <c r="I16" s="77" t="s">
        <v>483</v>
      </c>
      <c r="J16" s="77" t="s">
        <v>215</v>
      </c>
      <c r="K16" s="77" t="s">
        <v>129</v>
      </c>
      <c r="L16" s="77" t="s">
        <v>130</v>
      </c>
      <c r="M16" s="77">
        <v>34.99</v>
      </c>
      <c r="N16" s="96">
        <f t="shared" ref="N16:N28" si="5">M16*$M$8*$N$8*$Q$8</f>
        <v>32061.337</v>
      </c>
      <c r="O16" s="77"/>
      <c r="P16" s="96">
        <f t="shared" ref="P16:P28" si="6">((N16/1.19)*(1-40%))</f>
        <v>16165.38</v>
      </c>
      <c r="Q16" s="78">
        <f t="shared" ref="Q16:Q28" si="7">R16/M16</f>
        <v>0.31</v>
      </c>
      <c r="R16" s="27">
        <v>10.8469</v>
      </c>
      <c r="AD16" s="34"/>
      <c r="AE16" s="34"/>
      <c r="AF16" s="34"/>
      <c r="AG16" s="34"/>
      <c r="AH16" s="34"/>
      <c r="AI16" s="34"/>
      <c r="AJ16" s="35"/>
      <c r="AK16" s="34"/>
      <c r="AL16" s="35"/>
      <c r="AM16" s="34"/>
      <c r="AN16" s="34"/>
      <c r="AO16" s="35"/>
      <c r="AP16" s="35"/>
      <c r="AQ16" s="48">
        <f t="shared" ref="AQ16:AQ36" si="8">+S16+T16+U16+V16+W16+X16+Y16+Z16+AA16+AC16+AD16+AE16+AF16+AG16+AH16+AI16</f>
        <v>0</v>
      </c>
      <c r="AR16" s="66">
        <f t="shared" ref="AR16:AR36" si="9">BA16*R16</f>
        <v>0</v>
      </c>
      <c r="AS16" s="67">
        <f t="shared" si="0"/>
        <v>0</v>
      </c>
      <c r="AT16" s="67">
        <f t="shared" si="0"/>
        <v>0</v>
      </c>
      <c r="AU16" s="67">
        <f t="shared" si="0"/>
        <v>0</v>
      </c>
      <c r="AV16" s="67">
        <f t="shared" si="0"/>
        <v>0</v>
      </c>
      <c r="AW16" s="67">
        <f t="shared" si="0"/>
        <v>0</v>
      </c>
      <c r="AX16" s="67">
        <f t="shared" si="0"/>
        <v>0</v>
      </c>
      <c r="AY16" s="67">
        <f t="shared" si="0"/>
        <v>0</v>
      </c>
      <c r="AZ16" s="67">
        <f t="shared" si="0"/>
        <v>0</v>
      </c>
      <c r="BA16" s="68">
        <f t="shared" ref="BA16:BA36" si="10">SUM(AS16:AZ16)</f>
        <v>0</v>
      </c>
      <c r="BB16" s="64">
        <f t="shared" ref="BB16:BB36" si="11">+AJ16+AL16+AK16+AM16+AN16+AO16+AP16</f>
        <v>0</v>
      </c>
      <c r="BC16" s="69">
        <f t="shared" ref="BC16:BC36" si="12">BL16*R16</f>
        <v>0</v>
      </c>
      <c r="BD16" s="67">
        <f t="shared" si="1"/>
        <v>0</v>
      </c>
      <c r="BE16" s="67">
        <f t="shared" si="1"/>
        <v>0</v>
      </c>
      <c r="BF16" s="67">
        <f t="shared" si="1"/>
        <v>0</v>
      </c>
      <c r="BG16" s="67">
        <f t="shared" si="1"/>
        <v>0</v>
      </c>
      <c r="BH16" s="67">
        <f t="shared" si="1"/>
        <v>0</v>
      </c>
      <c r="BI16" s="67">
        <f t="shared" si="1"/>
        <v>0</v>
      </c>
      <c r="BJ16" s="67">
        <f t="shared" si="1"/>
        <v>0</v>
      </c>
      <c r="BK16" s="67">
        <f t="shared" si="1"/>
        <v>0</v>
      </c>
      <c r="BL16" s="70">
        <f t="shared" ref="BL16:BL36" si="13">SUM(BD16:BK16)</f>
        <v>0</v>
      </c>
      <c r="BM16" s="71">
        <f t="shared" ref="BM16:BM36" si="14">AS16+BD16</f>
        <v>0</v>
      </c>
      <c r="BN16" s="71">
        <f t="shared" ref="BN16:BN36" si="15">AT16+BE16</f>
        <v>0</v>
      </c>
      <c r="BO16" s="71">
        <f t="shared" ref="BO16:BO36" si="16">AU16+BF16</f>
        <v>0</v>
      </c>
      <c r="BP16" s="71">
        <f t="shared" ref="BP16:BP36" si="17">AV16+BG16</f>
        <v>0</v>
      </c>
      <c r="BQ16" s="71">
        <f t="shared" ref="BQ16:BQ36" si="18">AW16+BH16</f>
        <v>0</v>
      </c>
      <c r="BR16" s="71">
        <f t="shared" ref="BR16:BR36" si="19">AX16+BI16</f>
        <v>0</v>
      </c>
      <c r="BS16" s="71">
        <f t="shared" ref="BS16:BS36" si="20">AY16+BJ16</f>
        <v>0</v>
      </c>
      <c r="BT16" s="71">
        <f t="shared" ref="BT16:BT36" si="21">AZ16+BK16</f>
        <v>0</v>
      </c>
      <c r="BU16" s="72">
        <f t="shared" ref="BU16:BU36" si="22">SUM(BM16:BT16)</f>
        <v>0</v>
      </c>
      <c r="BV16" s="73">
        <f t="shared" ref="BV16:BV36" si="23">SUM(R16*BU16)</f>
        <v>0</v>
      </c>
      <c r="BW16" t="s">
        <v>872</v>
      </c>
      <c r="BX16">
        <v>2022</v>
      </c>
      <c r="BY16" t="s">
        <v>873</v>
      </c>
      <c r="BZ16" t="s">
        <v>881</v>
      </c>
      <c r="CA16" t="s">
        <v>884</v>
      </c>
      <c r="CB16" t="s">
        <v>876</v>
      </c>
    </row>
    <row r="17" spans="1:80" x14ac:dyDescent="0.2">
      <c r="A17" s="77" t="str">
        <f t="shared" si="4"/>
        <v>X2OP09K9TJ3G011</v>
      </c>
      <c r="B17" s="77" t="s">
        <v>251</v>
      </c>
      <c r="C17" s="77"/>
      <c r="D17" s="77" t="s">
        <v>254</v>
      </c>
      <c r="E17" s="77" t="s">
        <v>253</v>
      </c>
      <c r="F17" s="77" t="s">
        <v>255</v>
      </c>
      <c r="G17" s="77" t="s">
        <v>256</v>
      </c>
      <c r="H17" s="77" t="s">
        <v>89</v>
      </c>
      <c r="I17" s="77" t="s">
        <v>484</v>
      </c>
      <c r="J17" s="77" t="s">
        <v>215</v>
      </c>
      <c r="K17" s="77" t="s">
        <v>129</v>
      </c>
      <c r="L17" s="77" t="s">
        <v>130</v>
      </c>
      <c r="M17" s="77">
        <v>34.99</v>
      </c>
      <c r="N17" s="96">
        <f t="shared" si="5"/>
        <v>32061.337</v>
      </c>
      <c r="O17" s="77"/>
      <c r="P17" s="96">
        <f t="shared" si="6"/>
        <v>16165.38</v>
      </c>
      <c r="Q17" s="78">
        <f t="shared" si="7"/>
        <v>0.31</v>
      </c>
      <c r="R17" s="27">
        <v>10.8469</v>
      </c>
      <c r="AD17" s="34"/>
      <c r="AE17" s="34"/>
      <c r="AF17" s="34"/>
      <c r="AG17" s="34"/>
      <c r="AH17" s="34"/>
      <c r="AI17" s="34"/>
      <c r="AJ17" s="35"/>
      <c r="AK17" s="34"/>
      <c r="AL17" s="35"/>
      <c r="AM17" s="34"/>
      <c r="AN17" s="34"/>
      <c r="AO17" s="35"/>
      <c r="AP17" s="35"/>
      <c r="AQ17" s="48">
        <f t="shared" si="8"/>
        <v>0</v>
      </c>
      <c r="AR17" s="66">
        <f t="shared" si="9"/>
        <v>0</v>
      </c>
      <c r="AS17" s="67">
        <f t="shared" si="0"/>
        <v>0</v>
      </c>
      <c r="AT17" s="67">
        <f t="shared" si="0"/>
        <v>0</v>
      </c>
      <c r="AU17" s="67">
        <f t="shared" si="0"/>
        <v>0</v>
      </c>
      <c r="AV17" s="67">
        <f t="shared" si="0"/>
        <v>0</v>
      </c>
      <c r="AW17" s="67">
        <f t="shared" si="0"/>
        <v>0</v>
      </c>
      <c r="AX17" s="67">
        <f t="shared" si="0"/>
        <v>0</v>
      </c>
      <c r="AY17" s="67">
        <f t="shared" si="0"/>
        <v>0</v>
      </c>
      <c r="AZ17" s="67">
        <f t="shared" si="0"/>
        <v>0</v>
      </c>
      <c r="BA17" s="68">
        <f t="shared" si="10"/>
        <v>0</v>
      </c>
      <c r="BB17" s="64">
        <f t="shared" si="11"/>
        <v>0</v>
      </c>
      <c r="BC17" s="69">
        <f t="shared" si="12"/>
        <v>0</v>
      </c>
      <c r="BD17" s="67">
        <f t="shared" si="1"/>
        <v>0</v>
      </c>
      <c r="BE17" s="67">
        <f t="shared" si="1"/>
        <v>0</v>
      </c>
      <c r="BF17" s="67">
        <f t="shared" si="1"/>
        <v>0</v>
      </c>
      <c r="BG17" s="67">
        <f t="shared" si="1"/>
        <v>0</v>
      </c>
      <c r="BH17" s="67">
        <f t="shared" si="1"/>
        <v>0</v>
      </c>
      <c r="BI17" s="67">
        <f t="shared" si="1"/>
        <v>0</v>
      </c>
      <c r="BJ17" s="67">
        <f t="shared" si="1"/>
        <v>0</v>
      </c>
      <c r="BK17" s="67">
        <f t="shared" si="1"/>
        <v>0</v>
      </c>
      <c r="BL17" s="70">
        <f t="shared" si="13"/>
        <v>0</v>
      </c>
      <c r="BM17" s="71">
        <f t="shared" si="14"/>
        <v>0</v>
      </c>
      <c r="BN17" s="71">
        <f t="shared" si="15"/>
        <v>0</v>
      </c>
      <c r="BO17" s="71">
        <f t="shared" si="16"/>
        <v>0</v>
      </c>
      <c r="BP17" s="71">
        <f t="shared" si="17"/>
        <v>0</v>
      </c>
      <c r="BQ17" s="71">
        <f t="shared" si="18"/>
        <v>0</v>
      </c>
      <c r="BR17" s="71">
        <f t="shared" si="19"/>
        <v>0</v>
      </c>
      <c r="BS17" s="71">
        <f t="shared" si="20"/>
        <v>0</v>
      </c>
      <c r="BT17" s="71">
        <f t="shared" si="21"/>
        <v>0</v>
      </c>
      <c r="BU17" s="72">
        <f t="shared" si="22"/>
        <v>0</v>
      </c>
      <c r="BV17" s="73">
        <f t="shared" si="23"/>
        <v>0</v>
      </c>
      <c r="BW17" t="s">
        <v>872</v>
      </c>
      <c r="BX17">
        <v>2022</v>
      </c>
      <c r="BY17" t="s">
        <v>873</v>
      </c>
      <c r="BZ17" t="s">
        <v>881</v>
      </c>
      <c r="CA17" t="s">
        <v>884</v>
      </c>
      <c r="CB17" t="s">
        <v>876</v>
      </c>
    </row>
    <row r="18" spans="1:80" x14ac:dyDescent="0.2">
      <c r="A18" s="77" t="str">
        <f t="shared" si="4"/>
        <v>X2OP09K9TJ3G7R1</v>
      </c>
      <c r="B18" s="77" t="s">
        <v>251</v>
      </c>
      <c r="C18" s="77"/>
      <c r="D18" s="77" t="s">
        <v>254</v>
      </c>
      <c r="E18" s="77" t="s">
        <v>253</v>
      </c>
      <c r="F18" s="77" t="s">
        <v>255</v>
      </c>
      <c r="G18" s="77" t="s">
        <v>256</v>
      </c>
      <c r="H18" s="77" t="s">
        <v>485</v>
      </c>
      <c r="I18" s="77" t="s">
        <v>486</v>
      </c>
      <c r="J18" s="77" t="s">
        <v>215</v>
      </c>
      <c r="K18" s="77" t="s">
        <v>129</v>
      </c>
      <c r="L18" s="77" t="s">
        <v>130</v>
      </c>
      <c r="M18" s="77">
        <v>34.99</v>
      </c>
      <c r="N18" s="96">
        <f t="shared" si="5"/>
        <v>32061.337</v>
      </c>
      <c r="O18" s="77"/>
      <c r="P18" s="96">
        <f t="shared" si="6"/>
        <v>16165.38</v>
      </c>
      <c r="Q18" s="78">
        <f t="shared" si="7"/>
        <v>0.31</v>
      </c>
      <c r="R18" s="27">
        <v>10.8469</v>
      </c>
      <c r="AD18" s="34"/>
      <c r="AE18" s="34"/>
      <c r="AF18" s="34"/>
      <c r="AG18" s="34"/>
      <c r="AH18" s="34"/>
      <c r="AI18" s="34"/>
      <c r="AJ18" s="35"/>
      <c r="AK18" s="34"/>
      <c r="AL18" s="35"/>
      <c r="AM18" s="34"/>
      <c r="AN18" s="34"/>
      <c r="AO18" s="35"/>
      <c r="AP18" s="35"/>
      <c r="AQ18" s="48">
        <f t="shared" si="8"/>
        <v>0</v>
      </c>
      <c r="AR18" s="66">
        <f t="shared" si="9"/>
        <v>0</v>
      </c>
      <c r="AS18" s="67">
        <f t="shared" si="0"/>
        <v>0</v>
      </c>
      <c r="AT18" s="67">
        <f t="shared" si="0"/>
        <v>0</v>
      </c>
      <c r="AU18" s="67">
        <f t="shared" si="0"/>
        <v>0</v>
      </c>
      <c r="AV18" s="67">
        <f t="shared" si="0"/>
        <v>0</v>
      </c>
      <c r="AW18" s="67">
        <f t="shared" si="0"/>
        <v>0</v>
      </c>
      <c r="AX18" s="67">
        <f t="shared" si="0"/>
        <v>0</v>
      </c>
      <c r="AY18" s="67">
        <f t="shared" si="0"/>
        <v>0</v>
      </c>
      <c r="AZ18" s="67">
        <f t="shared" si="0"/>
        <v>0</v>
      </c>
      <c r="BA18" s="68">
        <f t="shared" si="10"/>
        <v>0</v>
      </c>
      <c r="BB18" s="64">
        <f t="shared" si="11"/>
        <v>0</v>
      </c>
      <c r="BC18" s="69">
        <f t="shared" si="12"/>
        <v>0</v>
      </c>
      <c r="BD18" s="67">
        <f t="shared" si="1"/>
        <v>0</v>
      </c>
      <c r="BE18" s="67">
        <f t="shared" si="1"/>
        <v>0</v>
      </c>
      <c r="BF18" s="67">
        <f t="shared" si="1"/>
        <v>0</v>
      </c>
      <c r="BG18" s="67">
        <f t="shared" si="1"/>
        <v>0</v>
      </c>
      <c r="BH18" s="67">
        <f t="shared" si="1"/>
        <v>0</v>
      </c>
      <c r="BI18" s="67">
        <f t="shared" si="1"/>
        <v>0</v>
      </c>
      <c r="BJ18" s="67">
        <f t="shared" si="1"/>
        <v>0</v>
      </c>
      <c r="BK18" s="67">
        <f t="shared" si="1"/>
        <v>0</v>
      </c>
      <c r="BL18" s="70">
        <f t="shared" si="13"/>
        <v>0</v>
      </c>
      <c r="BM18" s="71">
        <f t="shared" si="14"/>
        <v>0</v>
      </c>
      <c r="BN18" s="71">
        <f t="shared" si="15"/>
        <v>0</v>
      </c>
      <c r="BO18" s="71">
        <f t="shared" si="16"/>
        <v>0</v>
      </c>
      <c r="BP18" s="71">
        <f t="shared" si="17"/>
        <v>0</v>
      </c>
      <c r="BQ18" s="71">
        <f t="shared" si="18"/>
        <v>0</v>
      </c>
      <c r="BR18" s="71">
        <f t="shared" si="19"/>
        <v>0</v>
      </c>
      <c r="BS18" s="71">
        <f t="shared" si="20"/>
        <v>0</v>
      </c>
      <c r="BT18" s="71">
        <f t="shared" si="21"/>
        <v>0</v>
      </c>
      <c r="BU18" s="72">
        <f t="shared" si="22"/>
        <v>0</v>
      </c>
      <c r="BV18" s="73">
        <f t="shared" si="23"/>
        <v>0</v>
      </c>
      <c r="BW18" t="s">
        <v>872</v>
      </c>
      <c r="BX18">
        <v>2022</v>
      </c>
      <c r="BY18" t="s">
        <v>873</v>
      </c>
      <c r="BZ18" t="s">
        <v>881</v>
      </c>
      <c r="CA18" t="s">
        <v>884</v>
      </c>
      <c r="CB18" t="s">
        <v>876</v>
      </c>
    </row>
    <row r="19" spans="1:80" x14ac:dyDescent="0.2">
      <c r="A19" s="77" t="str">
        <f t="shared" si="4"/>
        <v>X1RQ04KA900JTMU</v>
      </c>
      <c r="B19" s="77" t="s">
        <v>251</v>
      </c>
      <c r="C19" s="77"/>
      <c r="D19" s="77" t="s">
        <v>254</v>
      </c>
      <c r="E19" s="77" t="s">
        <v>253</v>
      </c>
      <c r="F19" s="77" t="s">
        <v>257</v>
      </c>
      <c r="G19" s="77" t="s">
        <v>258</v>
      </c>
      <c r="H19" s="77" t="s">
        <v>178</v>
      </c>
      <c r="I19" s="77" t="s">
        <v>487</v>
      </c>
      <c r="J19" s="77" t="s">
        <v>488</v>
      </c>
      <c r="K19" s="77" t="s">
        <v>129</v>
      </c>
      <c r="L19" s="77" t="s">
        <v>130</v>
      </c>
      <c r="M19" s="77">
        <v>59.99</v>
      </c>
      <c r="N19" s="96">
        <f>M19*$M$8*$N$8*$Q$8</f>
        <v>54968.837</v>
      </c>
      <c r="O19" s="77"/>
      <c r="P19" s="96">
        <f t="shared" si="6"/>
        <v>27715.38</v>
      </c>
      <c r="Q19" s="78">
        <f t="shared" si="7"/>
        <v>0.31</v>
      </c>
      <c r="R19" s="27">
        <v>18.596900000000002</v>
      </c>
      <c r="AD19" s="34">
        <v>15</v>
      </c>
      <c r="AE19" s="34">
        <v>15</v>
      </c>
      <c r="AF19" s="34"/>
      <c r="AG19" s="34"/>
      <c r="AH19" s="34"/>
      <c r="AI19" s="34"/>
      <c r="AJ19" s="35">
        <v>15</v>
      </c>
      <c r="AK19" s="34">
        <v>15</v>
      </c>
      <c r="AL19" s="35"/>
      <c r="AM19" s="34"/>
      <c r="AN19" s="34"/>
      <c r="AO19" s="35"/>
      <c r="AP19" s="35"/>
      <c r="AQ19" s="48">
        <f>+S19+T19+U19+V19+W19+X19+Y19+Z19+AA19+AC19+AD19+AE19+AF19+AG19+AH19+AI19</f>
        <v>30</v>
      </c>
      <c r="AR19" s="66">
        <f>BA19*R19</f>
        <v>576.50390000000004</v>
      </c>
      <c r="AS19" s="67">
        <f t="shared" si="0"/>
        <v>7</v>
      </c>
      <c r="AT19" s="67">
        <f t="shared" si="0"/>
        <v>11</v>
      </c>
      <c r="AU19" s="67">
        <f t="shared" si="0"/>
        <v>8</v>
      </c>
      <c r="AV19" s="67">
        <f t="shared" si="0"/>
        <v>5</v>
      </c>
      <c r="AW19" s="67">
        <f t="shared" si="0"/>
        <v>0</v>
      </c>
      <c r="AX19" s="67">
        <f t="shared" si="0"/>
        <v>0</v>
      </c>
      <c r="AY19" s="67">
        <f t="shared" si="0"/>
        <v>0</v>
      </c>
      <c r="AZ19" s="67">
        <f t="shared" si="0"/>
        <v>0</v>
      </c>
      <c r="BA19" s="68">
        <f t="shared" si="10"/>
        <v>31</v>
      </c>
      <c r="BB19" s="64">
        <f t="shared" si="11"/>
        <v>30</v>
      </c>
      <c r="BC19" s="69">
        <f t="shared" si="12"/>
        <v>557.90700000000004</v>
      </c>
      <c r="BD19" s="67">
        <f t="shared" si="1"/>
        <v>7</v>
      </c>
      <c r="BE19" s="67">
        <f t="shared" si="1"/>
        <v>11</v>
      </c>
      <c r="BF19" s="67">
        <f t="shared" si="1"/>
        <v>8</v>
      </c>
      <c r="BG19" s="67">
        <f t="shared" si="1"/>
        <v>4</v>
      </c>
      <c r="BH19" s="67">
        <f t="shared" si="1"/>
        <v>0</v>
      </c>
      <c r="BI19" s="67">
        <f t="shared" si="1"/>
        <v>0</v>
      </c>
      <c r="BJ19" s="67">
        <f t="shared" si="1"/>
        <v>0</v>
      </c>
      <c r="BK19" s="67">
        <f t="shared" si="1"/>
        <v>0</v>
      </c>
      <c r="BL19" s="70">
        <f t="shared" si="13"/>
        <v>30</v>
      </c>
      <c r="BM19" s="71">
        <f t="shared" si="14"/>
        <v>14</v>
      </c>
      <c r="BN19" s="71">
        <f t="shared" si="15"/>
        <v>22</v>
      </c>
      <c r="BO19" s="71">
        <f t="shared" si="16"/>
        <v>16</v>
      </c>
      <c r="BP19" s="71">
        <f t="shared" si="17"/>
        <v>9</v>
      </c>
      <c r="BQ19" s="71">
        <f t="shared" si="18"/>
        <v>0</v>
      </c>
      <c r="BR19" s="71">
        <f t="shared" si="19"/>
        <v>0</v>
      </c>
      <c r="BS19" s="71">
        <f t="shared" si="20"/>
        <v>0</v>
      </c>
      <c r="BT19" s="71">
        <f t="shared" si="21"/>
        <v>0</v>
      </c>
      <c r="BU19" s="72">
        <f t="shared" si="22"/>
        <v>61</v>
      </c>
      <c r="BV19" s="73">
        <f t="shared" si="23"/>
        <v>1134.4109000000001</v>
      </c>
      <c r="BW19" t="s">
        <v>872</v>
      </c>
      <c r="BX19">
        <v>2022</v>
      </c>
      <c r="BY19" t="s">
        <v>873</v>
      </c>
      <c r="BZ19" t="s">
        <v>881</v>
      </c>
      <c r="CA19" t="s">
        <v>884</v>
      </c>
      <c r="CB19" t="s">
        <v>876</v>
      </c>
    </row>
    <row r="20" spans="1:80" x14ac:dyDescent="0.2">
      <c r="A20" s="77" t="str">
        <f t="shared" si="4"/>
        <v>X1RQ04KA900LMGY</v>
      </c>
      <c r="B20" s="77" t="s">
        <v>251</v>
      </c>
      <c r="C20" s="77"/>
      <c r="D20" s="77" t="s">
        <v>254</v>
      </c>
      <c r="E20" s="77" t="s">
        <v>253</v>
      </c>
      <c r="F20" s="77" t="s">
        <v>257</v>
      </c>
      <c r="G20" s="77" t="s">
        <v>258</v>
      </c>
      <c r="H20" s="77" t="s">
        <v>489</v>
      </c>
      <c r="I20" s="77" t="s">
        <v>490</v>
      </c>
      <c r="J20" s="77" t="s">
        <v>488</v>
      </c>
      <c r="K20" s="77" t="s">
        <v>129</v>
      </c>
      <c r="L20" s="77" t="s">
        <v>130</v>
      </c>
      <c r="M20" s="77">
        <v>59.99</v>
      </c>
      <c r="N20" s="96">
        <f t="shared" si="5"/>
        <v>54968.837</v>
      </c>
      <c r="O20" s="77"/>
      <c r="P20" s="96">
        <f t="shared" si="6"/>
        <v>27715.38</v>
      </c>
      <c r="Q20" s="78">
        <f t="shared" si="7"/>
        <v>0.31</v>
      </c>
      <c r="R20" s="27">
        <v>18.596900000000002</v>
      </c>
      <c r="AD20" s="34">
        <v>15</v>
      </c>
      <c r="AE20" s="34">
        <v>15</v>
      </c>
      <c r="AF20" s="34"/>
      <c r="AG20" s="34"/>
      <c r="AH20" s="34"/>
      <c r="AI20" s="34"/>
      <c r="AJ20" s="35">
        <v>15</v>
      </c>
      <c r="AK20" s="34">
        <v>15</v>
      </c>
      <c r="AL20" s="35"/>
      <c r="AM20" s="34"/>
      <c r="AN20" s="34"/>
      <c r="AO20" s="35"/>
      <c r="AP20" s="35"/>
      <c r="AQ20" s="48">
        <f t="shared" si="8"/>
        <v>30</v>
      </c>
      <c r="AR20" s="66">
        <f t="shared" si="9"/>
        <v>576.50390000000004</v>
      </c>
      <c r="AS20" s="67">
        <f t="shared" si="0"/>
        <v>7</v>
      </c>
      <c r="AT20" s="67">
        <f t="shared" si="0"/>
        <v>11</v>
      </c>
      <c r="AU20" s="67">
        <f t="shared" si="0"/>
        <v>8</v>
      </c>
      <c r="AV20" s="67">
        <f t="shared" si="0"/>
        <v>5</v>
      </c>
      <c r="AW20" s="67">
        <f t="shared" si="0"/>
        <v>0</v>
      </c>
      <c r="AX20" s="67">
        <f t="shared" si="0"/>
        <v>0</v>
      </c>
      <c r="AY20" s="67">
        <f t="shared" si="0"/>
        <v>0</v>
      </c>
      <c r="AZ20" s="67">
        <f t="shared" si="0"/>
        <v>0</v>
      </c>
      <c r="BA20" s="68">
        <f t="shared" si="10"/>
        <v>31</v>
      </c>
      <c r="BB20" s="64">
        <f t="shared" si="11"/>
        <v>30</v>
      </c>
      <c r="BC20" s="69">
        <f t="shared" si="12"/>
        <v>557.90700000000004</v>
      </c>
      <c r="BD20" s="67">
        <f t="shared" si="1"/>
        <v>7</v>
      </c>
      <c r="BE20" s="67">
        <f t="shared" si="1"/>
        <v>11</v>
      </c>
      <c r="BF20" s="67">
        <f t="shared" si="1"/>
        <v>8</v>
      </c>
      <c r="BG20" s="67">
        <f t="shared" si="1"/>
        <v>4</v>
      </c>
      <c r="BH20" s="67">
        <f t="shared" si="1"/>
        <v>0</v>
      </c>
      <c r="BI20" s="67">
        <f t="shared" si="1"/>
        <v>0</v>
      </c>
      <c r="BJ20" s="67">
        <f t="shared" si="1"/>
        <v>0</v>
      </c>
      <c r="BK20" s="67">
        <f t="shared" si="1"/>
        <v>0</v>
      </c>
      <c r="BL20" s="70">
        <f t="shared" si="13"/>
        <v>30</v>
      </c>
      <c r="BM20" s="71">
        <f t="shared" si="14"/>
        <v>14</v>
      </c>
      <c r="BN20" s="71">
        <f t="shared" si="15"/>
        <v>22</v>
      </c>
      <c r="BO20" s="71">
        <f t="shared" si="16"/>
        <v>16</v>
      </c>
      <c r="BP20" s="71">
        <f t="shared" si="17"/>
        <v>9</v>
      </c>
      <c r="BQ20" s="71">
        <f t="shared" si="18"/>
        <v>0</v>
      </c>
      <c r="BR20" s="71">
        <f t="shared" si="19"/>
        <v>0</v>
      </c>
      <c r="BS20" s="71">
        <f t="shared" si="20"/>
        <v>0</v>
      </c>
      <c r="BT20" s="71">
        <f t="shared" si="21"/>
        <v>0</v>
      </c>
      <c r="BU20" s="72">
        <f t="shared" si="22"/>
        <v>61</v>
      </c>
      <c r="BV20" s="73">
        <f t="shared" si="23"/>
        <v>1134.4109000000001</v>
      </c>
      <c r="BW20" t="s">
        <v>872</v>
      </c>
      <c r="BX20">
        <v>2022</v>
      </c>
      <c r="BY20" t="s">
        <v>873</v>
      </c>
      <c r="BZ20" t="s">
        <v>881</v>
      </c>
      <c r="CA20" t="s">
        <v>884</v>
      </c>
      <c r="CB20" t="s">
        <v>876</v>
      </c>
    </row>
    <row r="21" spans="1:80" x14ac:dyDescent="0.2">
      <c r="A21" s="77" t="str">
        <f t="shared" si="4"/>
        <v>X2OB04WA550GYMT</v>
      </c>
      <c r="B21" s="77" t="s">
        <v>251</v>
      </c>
      <c r="C21" s="77"/>
      <c r="D21" s="77" t="s">
        <v>260</v>
      </c>
      <c r="E21" s="77" t="s">
        <v>259</v>
      </c>
      <c r="F21" s="77" t="s">
        <v>261</v>
      </c>
      <c r="G21" s="77" t="s">
        <v>262</v>
      </c>
      <c r="H21" s="77" t="s">
        <v>491</v>
      </c>
      <c r="I21" s="77" t="s">
        <v>492</v>
      </c>
      <c r="J21" s="77" t="s">
        <v>493</v>
      </c>
      <c r="K21" s="77" t="s">
        <v>630</v>
      </c>
      <c r="L21" s="77" t="s">
        <v>632</v>
      </c>
      <c r="M21" s="77">
        <v>49.99</v>
      </c>
      <c r="N21" s="96">
        <f t="shared" si="5"/>
        <v>45805.837</v>
      </c>
      <c r="O21" s="77"/>
      <c r="P21" s="96">
        <f t="shared" si="6"/>
        <v>23095.38</v>
      </c>
      <c r="Q21" s="78">
        <f t="shared" si="7"/>
        <v>0.31</v>
      </c>
      <c r="R21" s="27">
        <v>15.4969</v>
      </c>
      <c r="AD21" s="34"/>
      <c r="AE21" s="34"/>
      <c r="AF21" s="34"/>
      <c r="AG21" s="34"/>
      <c r="AH21" s="34"/>
      <c r="AI21" s="34"/>
      <c r="AJ21" s="35"/>
      <c r="AK21" s="34"/>
      <c r="AL21" s="35"/>
      <c r="AM21" s="34"/>
      <c r="AN21" s="34"/>
      <c r="AO21" s="35"/>
      <c r="AP21" s="35"/>
      <c r="AQ21" s="48">
        <f t="shared" si="8"/>
        <v>0</v>
      </c>
      <c r="AR21" s="66">
        <f t="shared" si="9"/>
        <v>0</v>
      </c>
      <c r="AS21" s="67">
        <f t="shared" si="0"/>
        <v>0</v>
      </c>
      <c r="AT21" s="67">
        <f t="shared" si="0"/>
        <v>0</v>
      </c>
      <c r="AU21" s="67">
        <f t="shared" si="0"/>
        <v>0</v>
      </c>
      <c r="AV21" s="67">
        <f t="shared" si="0"/>
        <v>0</v>
      </c>
      <c r="AW21" s="67">
        <f t="shared" si="0"/>
        <v>0</v>
      </c>
      <c r="AX21" s="67">
        <f t="shared" si="0"/>
        <v>0</v>
      </c>
      <c r="AY21" s="67">
        <f t="shared" si="0"/>
        <v>0</v>
      </c>
      <c r="AZ21" s="67">
        <f t="shared" si="0"/>
        <v>0</v>
      </c>
      <c r="BA21" s="68">
        <f t="shared" si="10"/>
        <v>0</v>
      </c>
      <c r="BB21" s="64">
        <f t="shared" si="11"/>
        <v>0</v>
      </c>
      <c r="BC21" s="69">
        <f t="shared" si="12"/>
        <v>0</v>
      </c>
      <c r="BD21" s="67">
        <f t="shared" si="1"/>
        <v>0</v>
      </c>
      <c r="BE21" s="67">
        <f t="shared" si="1"/>
        <v>0</v>
      </c>
      <c r="BF21" s="67">
        <f t="shared" si="1"/>
        <v>0</v>
      </c>
      <c r="BG21" s="67">
        <f t="shared" si="1"/>
        <v>0</v>
      </c>
      <c r="BH21" s="67">
        <f t="shared" si="1"/>
        <v>0</v>
      </c>
      <c r="BI21" s="67">
        <f t="shared" si="1"/>
        <v>0</v>
      </c>
      <c r="BJ21" s="67">
        <f t="shared" si="1"/>
        <v>0</v>
      </c>
      <c r="BK21" s="67">
        <f t="shared" si="1"/>
        <v>0</v>
      </c>
      <c r="BL21" s="70">
        <f t="shared" si="13"/>
        <v>0</v>
      </c>
      <c r="BM21" s="71">
        <f t="shared" si="14"/>
        <v>0</v>
      </c>
      <c r="BN21" s="71">
        <f t="shared" si="15"/>
        <v>0</v>
      </c>
      <c r="BO21" s="71">
        <f t="shared" si="16"/>
        <v>0</v>
      </c>
      <c r="BP21" s="71">
        <f t="shared" si="17"/>
        <v>0</v>
      </c>
      <c r="BQ21" s="71">
        <f t="shared" si="18"/>
        <v>0</v>
      </c>
      <c r="BR21" s="71">
        <f t="shared" si="19"/>
        <v>0</v>
      </c>
      <c r="BS21" s="71">
        <f t="shared" si="20"/>
        <v>0</v>
      </c>
      <c r="BT21" s="71">
        <f t="shared" si="21"/>
        <v>0</v>
      </c>
      <c r="BU21" s="72">
        <f t="shared" si="22"/>
        <v>0</v>
      </c>
      <c r="BV21" s="73">
        <f t="shared" si="23"/>
        <v>0</v>
      </c>
      <c r="BW21" t="s">
        <v>872</v>
      </c>
      <c r="BX21">
        <v>2022</v>
      </c>
      <c r="BY21" t="s">
        <v>873</v>
      </c>
      <c r="BZ21" t="s">
        <v>881</v>
      </c>
      <c r="CA21" t="s">
        <v>884</v>
      </c>
      <c r="CB21" t="s">
        <v>877</v>
      </c>
    </row>
    <row r="22" spans="1:80" x14ac:dyDescent="0.2">
      <c r="A22" s="77" t="str">
        <f t="shared" si="4"/>
        <v>X2OP03KAK90F0E1</v>
      </c>
      <c r="B22" s="77" t="s">
        <v>251</v>
      </c>
      <c r="C22" s="77"/>
      <c r="D22" s="77" t="s">
        <v>254</v>
      </c>
      <c r="E22" s="77" t="s">
        <v>253</v>
      </c>
      <c r="F22" s="77" t="s">
        <v>263</v>
      </c>
      <c r="G22" s="77" t="s">
        <v>264</v>
      </c>
      <c r="H22" s="77" t="s">
        <v>119</v>
      </c>
      <c r="I22" s="77" t="s">
        <v>494</v>
      </c>
      <c r="J22" s="77" t="s">
        <v>127</v>
      </c>
      <c r="K22" s="77" t="s">
        <v>128</v>
      </c>
      <c r="L22" s="77" t="s">
        <v>130</v>
      </c>
      <c r="M22" s="77">
        <v>29.99</v>
      </c>
      <c r="N22" s="96">
        <f t="shared" si="5"/>
        <v>27479.837</v>
      </c>
      <c r="O22" s="77"/>
      <c r="P22" s="96">
        <f t="shared" si="6"/>
        <v>13855.38</v>
      </c>
      <c r="Q22" s="78">
        <f t="shared" si="7"/>
        <v>0.31</v>
      </c>
      <c r="R22" s="27">
        <v>9.2968999999999991</v>
      </c>
      <c r="AD22" s="34">
        <v>15</v>
      </c>
      <c r="AE22" s="34">
        <v>15</v>
      </c>
      <c r="AF22" s="34"/>
      <c r="AG22" s="34"/>
      <c r="AH22" s="34"/>
      <c r="AI22" s="34"/>
      <c r="AJ22" s="35">
        <v>15</v>
      </c>
      <c r="AK22" s="34">
        <v>15</v>
      </c>
      <c r="AL22" s="35"/>
      <c r="AM22" s="34"/>
      <c r="AN22" s="34"/>
      <c r="AO22" s="35"/>
      <c r="AP22" s="35"/>
      <c r="AQ22" s="48">
        <f t="shared" si="8"/>
        <v>30</v>
      </c>
      <c r="AR22" s="66">
        <f t="shared" si="9"/>
        <v>288.20389999999998</v>
      </c>
      <c r="AS22" s="67">
        <f t="shared" si="0"/>
        <v>7</v>
      </c>
      <c r="AT22" s="67">
        <f t="shared" si="0"/>
        <v>11</v>
      </c>
      <c r="AU22" s="67">
        <f t="shared" si="0"/>
        <v>8</v>
      </c>
      <c r="AV22" s="67">
        <f t="shared" si="0"/>
        <v>5</v>
      </c>
      <c r="AW22" s="67">
        <f t="shared" si="0"/>
        <v>0</v>
      </c>
      <c r="AX22" s="67">
        <f t="shared" si="0"/>
        <v>0</v>
      </c>
      <c r="AY22" s="67">
        <f t="shared" si="0"/>
        <v>0</v>
      </c>
      <c r="AZ22" s="67">
        <f t="shared" si="0"/>
        <v>0</v>
      </c>
      <c r="BA22" s="68">
        <f t="shared" si="10"/>
        <v>31</v>
      </c>
      <c r="BB22" s="64">
        <f t="shared" si="11"/>
        <v>30</v>
      </c>
      <c r="BC22" s="69">
        <f t="shared" si="12"/>
        <v>278.90699999999998</v>
      </c>
      <c r="BD22" s="67">
        <f t="shared" si="1"/>
        <v>7</v>
      </c>
      <c r="BE22" s="67">
        <f t="shared" si="1"/>
        <v>11</v>
      </c>
      <c r="BF22" s="67">
        <f t="shared" si="1"/>
        <v>8</v>
      </c>
      <c r="BG22" s="67">
        <f t="shared" si="1"/>
        <v>4</v>
      </c>
      <c r="BH22" s="67">
        <f t="shared" si="1"/>
        <v>0</v>
      </c>
      <c r="BI22" s="67">
        <f t="shared" si="1"/>
        <v>0</v>
      </c>
      <c r="BJ22" s="67">
        <f t="shared" si="1"/>
        <v>0</v>
      </c>
      <c r="BK22" s="67">
        <f t="shared" si="1"/>
        <v>0</v>
      </c>
      <c r="BL22" s="70">
        <f t="shared" si="13"/>
        <v>30</v>
      </c>
      <c r="BM22" s="71">
        <f t="shared" si="14"/>
        <v>14</v>
      </c>
      <c r="BN22" s="71">
        <f t="shared" si="15"/>
        <v>22</v>
      </c>
      <c r="BO22" s="71">
        <f t="shared" si="16"/>
        <v>16</v>
      </c>
      <c r="BP22" s="71">
        <f t="shared" si="17"/>
        <v>9</v>
      </c>
      <c r="BQ22" s="71">
        <f t="shared" si="18"/>
        <v>0</v>
      </c>
      <c r="BR22" s="71">
        <f t="shared" si="19"/>
        <v>0</v>
      </c>
      <c r="BS22" s="71">
        <f t="shared" si="20"/>
        <v>0</v>
      </c>
      <c r="BT22" s="71">
        <f t="shared" si="21"/>
        <v>0</v>
      </c>
      <c r="BU22" s="72">
        <f t="shared" si="22"/>
        <v>61</v>
      </c>
      <c r="BV22" s="73">
        <f t="shared" si="23"/>
        <v>567.1108999999999</v>
      </c>
      <c r="BW22" t="s">
        <v>872</v>
      </c>
      <c r="BX22">
        <v>2022</v>
      </c>
      <c r="BY22" t="s">
        <v>873</v>
      </c>
      <c r="BZ22" t="s">
        <v>881</v>
      </c>
      <c r="CA22" t="s">
        <v>884</v>
      </c>
      <c r="CB22" t="s">
        <v>876</v>
      </c>
    </row>
    <row r="23" spans="1:80" x14ac:dyDescent="0.2">
      <c r="A23" s="77" t="str">
        <f t="shared" si="4"/>
        <v>X1V145D3350NLWA</v>
      </c>
      <c r="B23" s="77" t="s">
        <v>251</v>
      </c>
      <c r="C23" s="77"/>
      <c r="D23" s="77" t="s">
        <v>265</v>
      </c>
      <c r="E23" s="77" t="s">
        <v>259</v>
      </c>
      <c r="F23" s="77" t="s">
        <v>266</v>
      </c>
      <c r="G23" s="77" t="s">
        <v>267</v>
      </c>
      <c r="H23" s="77" t="s">
        <v>495</v>
      </c>
      <c r="I23" s="77" t="s">
        <v>496</v>
      </c>
      <c r="J23" s="77" t="s">
        <v>497</v>
      </c>
      <c r="K23" s="77" t="s">
        <v>630</v>
      </c>
      <c r="L23" s="77" t="s">
        <v>632</v>
      </c>
      <c r="M23" s="77">
        <v>64.989999999999995</v>
      </c>
      <c r="N23" s="96">
        <f t="shared" si="5"/>
        <v>59550.337</v>
      </c>
      <c r="O23" s="77"/>
      <c r="P23" s="96">
        <f t="shared" si="6"/>
        <v>30025.38</v>
      </c>
      <c r="Q23" s="78">
        <f t="shared" si="7"/>
        <v>0.31</v>
      </c>
      <c r="R23" s="27">
        <v>20.146899999999999</v>
      </c>
      <c r="AD23" s="34"/>
      <c r="AE23" s="34"/>
      <c r="AF23" s="34"/>
      <c r="AG23" s="34"/>
      <c r="AH23" s="34"/>
      <c r="AI23" s="34"/>
      <c r="AJ23" s="35"/>
      <c r="AK23" s="34"/>
      <c r="AL23" s="35"/>
      <c r="AM23" s="34"/>
      <c r="AN23" s="34"/>
      <c r="AO23" s="35"/>
      <c r="AP23" s="35"/>
      <c r="AQ23" s="48">
        <f t="shared" si="8"/>
        <v>0</v>
      </c>
      <c r="AR23" s="66">
        <f t="shared" si="9"/>
        <v>0</v>
      </c>
      <c r="AS23" s="67">
        <f t="shared" si="0"/>
        <v>0</v>
      </c>
      <c r="AT23" s="67">
        <f t="shared" si="0"/>
        <v>0</v>
      </c>
      <c r="AU23" s="67">
        <f t="shared" si="0"/>
        <v>0</v>
      </c>
      <c r="AV23" s="67">
        <f t="shared" si="0"/>
        <v>0</v>
      </c>
      <c r="AW23" s="67">
        <f t="shared" si="0"/>
        <v>0</v>
      </c>
      <c r="AX23" s="67">
        <f t="shared" si="0"/>
        <v>0</v>
      </c>
      <c r="AY23" s="67">
        <f t="shared" si="0"/>
        <v>0</v>
      </c>
      <c r="AZ23" s="67">
        <f t="shared" si="0"/>
        <v>0</v>
      </c>
      <c r="BA23" s="68">
        <f t="shared" si="10"/>
        <v>0</v>
      </c>
      <c r="BB23" s="64">
        <f t="shared" si="11"/>
        <v>0</v>
      </c>
      <c r="BC23" s="69">
        <f t="shared" si="12"/>
        <v>0</v>
      </c>
      <c r="BD23" s="67">
        <f t="shared" si="1"/>
        <v>0</v>
      </c>
      <c r="BE23" s="67">
        <f t="shared" si="1"/>
        <v>0</v>
      </c>
      <c r="BF23" s="67">
        <f t="shared" si="1"/>
        <v>0</v>
      </c>
      <c r="BG23" s="67">
        <f t="shared" si="1"/>
        <v>0</v>
      </c>
      <c r="BH23" s="67">
        <f t="shared" si="1"/>
        <v>0</v>
      </c>
      <c r="BI23" s="67">
        <f t="shared" si="1"/>
        <v>0</v>
      </c>
      <c r="BJ23" s="67">
        <f t="shared" si="1"/>
        <v>0</v>
      </c>
      <c r="BK23" s="67">
        <f t="shared" si="1"/>
        <v>0</v>
      </c>
      <c r="BL23" s="70">
        <f t="shared" si="13"/>
        <v>0</v>
      </c>
      <c r="BM23" s="71">
        <f t="shared" si="14"/>
        <v>0</v>
      </c>
      <c r="BN23" s="71">
        <f t="shared" si="15"/>
        <v>0</v>
      </c>
      <c r="BO23" s="71">
        <f t="shared" si="16"/>
        <v>0</v>
      </c>
      <c r="BP23" s="71">
        <f t="shared" si="17"/>
        <v>0</v>
      </c>
      <c r="BQ23" s="71">
        <f t="shared" si="18"/>
        <v>0</v>
      </c>
      <c r="BR23" s="71">
        <f t="shared" si="19"/>
        <v>0</v>
      </c>
      <c r="BS23" s="71">
        <f t="shared" si="20"/>
        <v>0</v>
      </c>
      <c r="BT23" s="71">
        <f t="shared" si="21"/>
        <v>0</v>
      </c>
      <c r="BU23" s="72">
        <f t="shared" si="22"/>
        <v>0</v>
      </c>
      <c r="BV23" s="73">
        <f t="shared" si="23"/>
        <v>0</v>
      </c>
      <c r="BW23" t="s">
        <v>872</v>
      </c>
      <c r="BX23">
        <v>2022</v>
      </c>
      <c r="BY23" t="s">
        <v>873</v>
      </c>
      <c r="BZ23" t="s">
        <v>881</v>
      </c>
      <c r="CA23" t="s">
        <v>884</v>
      </c>
      <c r="CB23" t="s">
        <v>878</v>
      </c>
    </row>
    <row r="24" spans="1:80" x14ac:dyDescent="0.2">
      <c r="A24" s="77" t="str">
        <f t="shared" si="4"/>
        <v>X0RP37RA550GYMT</v>
      </c>
      <c r="B24" s="77" t="s">
        <v>251</v>
      </c>
      <c r="C24" s="77"/>
      <c r="D24" s="77" t="s">
        <v>260</v>
      </c>
      <c r="E24" s="77" t="s">
        <v>253</v>
      </c>
      <c r="F24" s="77" t="s">
        <v>268</v>
      </c>
      <c r="G24" s="77" t="s">
        <v>269</v>
      </c>
      <c r="H24" s="77" t="s">
        <v>491</v>
      </c>
      <c r="I24" s="77" t="s">
        <v>492</v>
      </c>
      <c r="J24" s="77" t="s">
        <v>493</v>
      </c>
      <c r="K24" s="77" t="s">
        <v>630</v>
      </c>
      <c r="L24" s="77" t="s">
        <v>130</v>
      </c>
      <c r="M24" s="77">
        <v>89.99</v>
      </c>
      <c r="N24" s="96">
        <f t="shared" si="5"/>
        <v>82457.837</v>
      </c>
      <c r="O24" s="77"/>
      <c r="P24" s="96">
        <f t="shared" si="6"/>
        <v>41575.379999999997</v>
      </c>
      <c r="Q24" s="78">
        <f t="shared" si="7"/>
        <v>0.31</v>
      </c>
      <c r="R24" s="27">
        <v>27.896899999999999</v>
      </c>
      <c r="AD24" s="34"/>
      <c r="AE24" s="34"/>
      <c r="AF24" s="34"/>
      <c r="AG24" s="34"/>
      <c r="AH24" s="34"/>
      <c r="AI24" s="34"/>
      <c r="AJ24" s="35"/>
      <c r="AK24" s="34"/>
      <c r="AL24" s="35"/>
      <c r="AM24" s="34"/>
      <c r="AN24" s="34"/>
      <c r="AO24" s="35"/>
      <c r="AP24" s="35"/>
      <c r="AQ24" s="48">
        <f t="shared" si="8"/>
        <v>0</v>
      </c>
      <c r="AR24" s="66">
        <f t="shared" si="9"/>
        <v>0</v>
      </c>
      <c r="AS24" s="67">
        <f t="shared" si="0"/>
        <v>0</v>
      </c>
      <c r="AT24" s="67">
        <f t="shared" si="0"/>
        <v>0</v>
      </c>
      <c r="AU24" s="67">
        <f t="shared" si="0"/>
        <v>0</v>
      </c>
      <c r="AV24" s="67">
        <f t="shared" si="0"/>
        <v>0</v>
      </c>
      <c r="AW24" s="67">
        <f t="shared" si="0"/>
        <v>0</v>
      </c>
      <c r="AX24" s="67">
        <f t="shared" si="0"/>
        <v>0</v>
      </c>
      <c r="AY24" s="67">
        <f t="shared" si="0"/>
        <v>0</v>
      </c>
      <c r="AZ24" s="67">
        <f t="shared" si="0"/>
        <v>0</v>
      </c>
      <c r="BA24" s="68">
        <f t="shared" si="10"/>
        <v>0</v>
      </c>
      <c r="BB24" s="64">
        <f t="shared" si="11"/>
        <v>0</v>
      </c>
      <c r="BC24" s="69">
        <f t="shared" si="12"/>
        <v>0</v>
      </c>
      <c r="BD24" s="67">
        <f t="shared" si="1"/>
        <v>0</v>
      </c>
      <c r="BE24" s="67">
        <f t="shared" si="1"/>
        <v>0</v>
      </c>
      <c r="BF24" s="67">
        <f t="shared" si="1"/>
        <v>0</v>
      </c>
      <c r="BG24" s="67">
        <f t="shared" si="1"/>
        <v>0</v>
      </c>
      <c r="BH24" s="67">
        <f t="shared" si="1"/>
        <v>0</v>
      </c>
      <c r="BI24" s="67">
        <f t="shared" si="1"/>
        <v>0</v>
      </c>
      <c r="BJ24" s="67">
        <f t="shared" si="1"/>
        <v>0</v>
      </c>
      <c r="BK24" s="67">
        <f t="shared" si="1"/>
        <v>0</v>
      </c>
      <c r="BL24" s="70">
        <f t="shared" si="13"/>
        <v>0</v>
      </c>
      <c r="BM24" s="71">
        <f t="shared" si="14"/>
        <v>0</v>
      </c>
      <c r="BN24" s="71">
        <f t="shared" si="15"/>
        <v>0</v>
      </c>
      <c r="BO24" s="71">
        <f t="shared" si="16"/>
        <v>0</v>
      </c>
      <c r="BP24" s="71">
        <f t="shared" si="17"/>
        <v>0</v>
      </c>
      <c r="BQ24" s="71">
        <f t="shared" si="18"/>
        <v>0</v>
      </c>
      <c r="BR24" s="71">
        <f t="shared" si="19"/>
        <v>0</v>
      </c>
      <c r="BS24" s="71">
        <f t="shared" si="20"/>
        <v>0</v>
      </c>
      <c r="BT24" s="71">
        <f t="shared" si="21"/>
        <v>0</v>
      </c>
      <c r="BU24" s="72">
        <f t="shared" si="22"/>
        <v>0</v>
      </c>
      <c r="BV24" s="73">
        <f t="shared" si="23"/>
        <v>0</v>
      </c>
      <c r="BW24" t="s">
        <v>872</v>
      </c>
      <c r="BX24">
        <v>2022</v>
      </c>
      <c r="BY24" t="s">
        <v>873</v>
      </c>
      <c r="BZ24" t="s">
        <v>881</v>
      </c>
      <c r="CA24" t="s">
        <v>884</v>
      </c>
      <c r="CB24" t="s">
        <v>876</v>
      </c>
    </row>
    <row r="25" spans="1:80" x14ac:dyDescent="0.2">
      <c r="A25" s="77" t="str">
        <f t="shared" si="4"/>
        <v>X2OP02KAK90G7DX</v>
      </c>
      <c r="B25" s="77" t="s">
        <v>251</v>
      </c>
      <c r="C25" s="77"/>
      <c r="D25" s="77" t="s">
        <v>254</v>
      </c>
      <c r="E25" s="77" t="s">
        <v>253</v>
      </c>
      <c r="F25" s="77" t="s">
        <v>270</v>
      </c>
      <c r="G25" s="77" t="s">
        <v>271</v>
      </c>
      <c r="H25" s="77" t="s">
        <v>498</v>
      </c>
      <c r="I25" s="77" t="s">
        <v>499</v>
      </c>
      <c r="J25" s="77" t="s">
        <v>127</v>
      </c>
      <c r="K25" s="77" t="s">
        <v>128</v>
      </c>
      <c r="L25" s="77" t="s">
        <v>130</v>
      </c>
      <c r="M25" s="77">
        <v>29.99</v>
      </c>
      <c r="N25" s="96">
        <f t="shared" si="5"/>
        <v>27479.837</v>
      </c>
      <c r="O25" s="77"/>
      <c r="P25" s="96">
        <f t="shared" si="6"/>
        <v>13855.38</v>
      </c>
      <c r="Q25" s="78">
        <f t="shared" si="7"/>
        <v>0.31</v>
      </c>
      <c r="R25" s="27">
        <v>9.2968999999999991</v>
      </c>
      <c r="AD25" s="34">
        <v>15</v>
      </c>
      <c r="AE25" s="34">
        <v>15</v>
      </c>
      <c r="AF25" s="34"/>
      <c r="AG25" s="34"/>
      <c r="AH25" s="34"/>
      <c r="AI25" s="34"/>
      <c r="AJ25" s="35">
        <v>15</v>
      </c>
      <c r="AK25" s="34">
        <v>15</v>
      </c>
      <c r="AL25" s="35"/>
      <c r="AM25" s="34"/>
      <c r="AN25" s="34"/>
      <c r="AO25" s="35"/>
      <c r="AP25" s="35"/>
      <c r="AQ25" s="48">
        <f t="shared" si="8"/>
        <v>30</v>
      </c>
      <c r="AR25" s="66">
        <f t="shared" si="9"/>
        <v>288.20389999999998</v>
      </c>
      <c r="AS25" s="67">
        <f t="shared" si="0"/>
        <v>7</v>
      </c>
      <c r="AT25" s="67">
        <f t="shared" si="0"/>
        <v>11</v>
      </c>
      <c r="AU25" s="67">
        <f t="shared" si="0"/>
        <v>8</v>
      </c>
      <c r="AV25" s="67">
        <f t="shared" si="0"/>
        <v>5</v>
      </c>
      <c r="AW25" s="67">
        <f t="shared" si="0"/>
        <v>0</v>
      </c>
      <c r="AX25" s="67">
        <f t="shared" si="0"/>
        <v>0</v>
      </c>
      <c r="AY25" s="67">
        <f t="shared" si="0"/>
        <v>0</v>
      </c>
      <c r="AZ25" s="67">
        <f t="shared" si="0"/>
        <v>0</v>
      </c>
      <c r="BA25" s="68">
        <f t="shared" si="10"/>
        <v>31</v>
      </c>
      <c r="BB25" s="64">
        <f t="shared" si="11"/>
        <v>30</v>
      </c>
      <c r="BC25" s="69">
        <f t="shared" si="12"/>
        <v>278.90699999999998</v>
      </c>
      <c r="BD25" s="67">
        <f t="shared" si="1"/>
        <v>7</v>
      </c>
      <c r="BE25" s="67">
        <f t="shared" si="1"/>
        <v>11</v>
      </c>
      <c r="BF25" s="67">
        <f t="shared" si="1"/>
        <v>8</v>
      </c>
      <c r="BG25" s="67">
        <f t="shared" si="1"/>
        <v>4</v>
      </c>
      <c r="BH25" s="67">
        <f t="shared" si="1"/>
        <v>0</v>
      </c>
      <c r="BI25" s="67">
        <f t="shared" si="1"/>
        <v>0</v>
      </c>
      <c r="BJ25" s="67">
        <f t="shared" si="1"/>
        <v>0</v>
      </c>
      <c r="BK25" s="67">
        <f t="shared" si="1"/>
        <v>0</v>
      </c>
      <c r="BL25" s="70">
        <f t="shared" si="13"/>
        <v>30</v>
      </c>
      <c r="BM25" s="71">
        <f t="shared" si="14"/>
        <v>14</v>
      </c>
      <c r="BN25" s="71">
        <f t="shared" si="15"/>
        <v>22</v>
      </c>
      <c r="BO25" s="71">
        <f t="shared" si="16"/>
        <v>16</v>
      </c>
      <c r="BP25" s="71">
        <f t="shared" si="17"/>
        <v>9</v>
      </c>
      <c r="BQ25" s="71">
        <f t="shared" si="18"/>
        <v>0</v>
      </c>
      <c r="BR25" s="71">
        <f t="shared" si="19"/>
        <v>0</v>
      </c>
      <c r="BS25" s="71">
        <f t="shared" si="20"/>
        <v>0</v>
      </c>
      <c r="BT25" s="71">
        <f t="shared" si="21"/>
        <v>0</v>
      </c>
      <c r="BU25" s="72">
        <f t="shared" si="22"/>
        <v>61</v>
      </c>
      <c r="BV25" s="73">
        <f t="shared" si="23"/>
        <v>567.1108999999999</v>
      </c>
      <c r="BW25" t="s">
        <v>872</v>
      </c>
      <c r="BX25">
        <v>2022</v>
      </c>
      <c r="BY25" t="s">
        <v>873</v>
      </c>
      <c r="BZ25" t="s">
        <v>881</v>
      </c>
      <c r="CA25" t="s">
        <v>884</v>
      </c>
      <c r="CB25" t="s">
        <v>876</v>
      </c>
    </row>
    <row r="26" spans="1:80" x14ac:dyDescent="0.2">
      <c r="A26" s="77" t="str">
        <f t="shared" si="4"/>
        <v>X2OP02KAK90A409</v>
      </c>
      <c r="B26" s="77" t="s">
        <v>251</v>
      </c>
      <c r="C26" s="77"/>
      <c r="D26" s="77" t="s">
        <v>254</v>
      </c>
      <c r="E26" s="77" t="s">
        <v>253</v>
      </c>
      <c r="F26" s="77" t="s">
        <v>270</v>
      </c>
      <c r="G26" s="77" t="s">
        <v>271</v>
      </c>
      <c r="H26" s="77" t="s">
        <v>500</v>
      </c>
      <c r="I26" s="77" t="s">
        <v>501</v>
      </c>
      <c r="J26" s="77" t="s">
        <v>127</v>
      </c>
      <c r="K26" s="77" t="s">
        <v>128</v>
      </c>
      <c r="L26" s="77" t="s">
        <v>130</v>
      </c>
      <c r="M26" s="77">
        <v>29.99</v>
      </c>
      <c r="N26" s="96">
        <f t="shared" si="5"/>
        <v>27479.837</v>
      </c>
      <c r="O26" s="77"/>
      <c r="P26" s="96">
        <f t="shared" si="6"/>
        <v>13855.38</v>
      </c>
      <c r="Q26" s="78">
        <f t="shared" si="7"/>
        <v>0.31</v>
      </c>
      <c r="R26" s="27">
        <v>9.2968999999999991</v>
      </c>
      <c r="AD26" s="34"/>
      <c r="AE26" s="34"/>
      <c r="AF26" s="34"/>
      <c r="AG26" s="34"/>
      <c r="AH26" s="34"/>
      <c r="AI26" s="34"/>
      <c r="AJ26" s="35"/>
      <c r="AK26" s="34"/>
      <c r="AL26" s="35"/>
      <c r="AM26" s="34"/>
      <c r="AN26" s="34"/>
      <c r="AO26" s="35"/>
      <c r="AP26" s="35"/>
      <c r="AQ26" s="48">
        <f t="shared" si="8"/>
        <v>0</v>
      </c>
      <c r="AR26" s="66">
        <f t="shared" si="9"/>
        <v>0</v>
      </c>
      <c r="AS26" s="67">
        <f t="shared" si="0"/>
        <v>0</v>
      </c>
      <c r="AT26" s="67">
        <f t="shared" si="0"/>
        <v>0</v>
      </c>
      <c r="AU26" s="67">
        <f t="shared" si="0"/>
        <v>0</v>
      </c>
      <c r="AV26" s="67">
        <f t="shared" si="0"/>
        <v>0</v>
      </c>
      <c r="AW26" s="67">
        <f t="shared" si="0"/>
        <v>0</v>
      </c>
      <c r="AX26" s="67">
        <f t="shared" si="0"/>
        <v>0</v>
      </c>
      <c r="AY26" s="67">
        <f t="shared" si="0"/>
        <v>0</v>
      </c>
      <c r="AZ26" s="67">
        <f t="shared" si="0"/>
        <v>0</v>
      </c>
      <c r="BA26" s="68">
        <f t="shared" si="10"/>
        <v>0</v>
      </c>
      <c r="BB26" s="64">
        <f t="shared" si="11"/>
        <v>0</v>
      </c>
      <c r="BC26" s="69">
        <f t="shared" si="12"/>
        <v>0</v>
      </c>
      <c r="BD26" s="67">
        <f t="shared" si="1"/>
        <v>0</v>
      </c>
      <c r="BE26" s="67">
        <f t="shared" si="1"/>
        <v>0</v>
      </c>
      <c r="BF26" s="67">
        <f t="shared" si="1"/>
        <v>0</v>
      </c>
      <c r="BG26" s="67">
        <f t="shared" si="1"/>
        <v>0</v>
      </c>
      <c r="BH26" s="67">
        <f t="shared" si="1"/>
        <v>0</v>
      </c>
      <c r="BI26" s="67">
        <f t="shared" si="1"/>
        <v>0</v>
      </c>
      <c r="BJ26" s="67">
        <f t="shared" si="1"/>
        <v>0</v>
      </c>
      <c r="BK26" s="67">
        <f t="shared" si="1"/>
        <v>0</v>
      </c>
      <c r="BL26" s="70">
        <f t="shared" si="13"/>
        <v>0</v>
      </c>
      <c r="BM26" s="71">
        <f t="shared" si="14"/>
        <v>0</v>
      </c>
      <c r="BN26" s="71">
        <f t="shared" si="15"/>
        <v>0</v>
      </c>
      <c r="BO26" s="71">
        <f t="shared" si="16"/>
        <v>0</v>
      </c>
      <c r="BP26" s="71">
        <f t="shared" si="17"/>
        <v>0</v>
      </c>
      <c r="BQ26" s="71">
        <f t="shared" si="18"/>
        <v>0</v>
      </c>
      <c r="BR26" s="71">
        <f t="shared" si="19"/>
        <v>0</v>
      </c>
      <c r="BS26" s="71">
        <f t="shared" si="20"/>
        <v>0</v>
      </c>
      <c r="BT26" s="71">
        <f t="shared" si="21"/>
        <v>0</v>
      </c>
      <c r="BU26" s="72">
        <f t="shared" si="22"/>
        <v>0</v>
      </c>
      <c r="BV26" s="73">
        <f t="shared" si="23"/>
        <v>0</v>
      </c>
      <c r="BW26" t="s">
        <v>872</v>
      </c>
      <c r="BX26">
        <v>2022</v>
      </c>
      <c r="BY26" t="s">
        <v>873</v>
      </c>
      <c r="BZ26" t="s">
        <v>881</v>
      </c>
      <c r="CA26" t="s">
        <v>884</v>
      </c>
      <c r="CB26" t="s">
        <v>876</v>
      </c>
    </row>
    <row r="27" spans="1:80" x14ac:dyDescent="0.2">
      <c r="A27" s="77" t="str">
        <f t="shared" si="4"/>
        <v>X2OH03WD5D0JBLK</v>
      </c>
      <c r="B27" s="77" t="s">
        <v>251</v>
      </c>
      <c r="C27" s="77"/>
      <c r="D27" s="77" t="s">
        <v>260</v>
      </c>
      <c r="E27" s="77" t="s">
        <v>253</v>
      </c>
      <c r="F27" s="77" t="s">
        <v>272</v>
      </c>
      <c r="G27" s="77" t="s">
        <v>273</v>
      </c>
      <c r="H27" s="77" t="s">
        <v>85</v>
      </c>
      <c r="I27" s="77" t="s">
        <v>483</v>
      </c>
      <c r="J27" s="77" t="s">
        <v>127</v>
      </c>
      <c r="K27" s="77" t="s">
        <v>129</v>
      </c>
      <c r="L27" s="77" t="s">
        <v>130</v>
      </c>
      <c r="M27" s="77">
        <v>49.99</v>
      </c>
      <c r="N27" s="96">
        <f t="shared" si="5"/>
        <v>45805.837</v>
      </c>
      <c r="O27" s="77"/>
      <c r="P27" s="96">
        <f t="shared" si="6"/>
        <v>23095.38</v>
      </c>
      <c r="Q27" s="78">
        <f t="shared" si="7"/>
        <v>0.31</v>
      </c>
      <c r="R27" s="27">
        <v>15.4969</v>
      </c>
      <c r="AD27" s="34"/>
      <c r="AE27" s="34"/>
      <c r="AF27" s="34"/>
      <c r="AG27" s="34"/>
      <c r="AH27" s="34"/>
      <c r="AI27" s="34"/>
      <c r="AJ27" s="35"/>
      <c r="AK27" s="34"/>
      <c r="AL27" s="35"/>
      <c r="AM27" s="34"/>
      <c r="AN27" s="34"/>
      <c r="AO27" s="35"/>
      <c r="AP27" s="35"/>
      <c r="AQ27" s="48">
        <f t="shared" si="8"/>
        <v>0</v>
      </c>
      <c r="AR27" s="66">
        <f t="shared" si="9"/>
        <v>0</v>
      </c>
      <c r="AS27" s="67">
        <f t="shared" si="0"/>
        <v>0</v>
      </c>
      <c r="AT27" s="67">
        <f t="shared" si="0"/>
        <v>0</v>
      </c>
      <c r="AU27" s="67">
        <f t="shared" si="0"/>
        <v>0</v>
      </c>
      <c r="AV27" s="67">
        <f t="shared" si="0"/>
        <v>0</v>
      </c>
      <c r="AW27" s="67">
        <f t="shared" si="0"/>
        <v>0</v>
      </c>
      <c r="AX27" s="67">
        <f t="shared" si="0"/>
        <v>0</v>
      </c>
      <c r="AY27" s="67">
        <f t="shared" si="0"/>
        <v>0</v>
      </c>
      <c r="AZ27" s="67">
        <f t="shared" si="0"/>
        <v>0</v>
      </c>
      <c r="BA27" s="68">
        <f t="shared" si="10"/>
        <v>0</v>
      </c>
      <c r="BB27" s="64">
        <f t="shared" si="11"/>
        <v>0</v>
      </c>
      <c r="BC27" s="69">
        <f t="shared" si="12"/>
        <v>0</v>
      </c>
      <c r="BD27" s="67">
        <f t="shared" si="1"/>
        <v>0</v>
      </c>
      <c r="BE27" s="67">
        <f t="shared" si="1"/>
        <v>0</v>
      </c>
      <c r="BF27" s="67">
        <f t="shared" si="1"/>
        <v>0</v>
      </c>
      <c r="BG27" s="67">
        <f t="shared" si="1"/>
        <v>0</v>
      </c>
      <c r="BH27" s="67">
        <f t="shared" si="1"/>
        <v>0</v>
      </c>
      <c r="BI27" s="67">
        <f t="shared" si="1"/>
        <v>0</v>
      </c>
      <c r="BJ27" s="67">
        <f t="shared" si="1"/>
        <v>0</v>
      </c>
      <c r="BK27" s="67">
        <f t="shared" si="1"/>
        <v>0</v>
      </c>
      <c r="BL27" s="70">
        <f t="shared" si="13"/>
        <v>0</v>
      </c>
      <c r="BM27" s="71">
        <f t="shared" si="14"/>
        <v>0</v>
      </c>
      <c r="BN27" s="71">
        <f t="shared" si="15"/>
        <v>0</v>
      </c>
      <c r="BO27" s="71">
        <f t="shared" si="16"/>
        <v>0</v>
      </c>
      <c r="BP27" s="71">
        <f t="shared" si="17"/>
        <v>0</v>
      </c>
      <c r="BQ27" s="71">
        <f t="shared" si="18"/>
        <v>0</v>
      </c>
      <c r="BR27" s="71">
        <f t="shared" si="19"/>
        <v>0</v>
      </c>
      <c r="BS27" s="71">
        <f t="shared" si="20"/>
        <v>0</v>
      </c>
      <c r="BT27" s="71">
        <f t="shared" si="21"/>
        <v>0</v>
      </c>
      <c r="BU27" s="72">
        <f t="shared" si="22"/>
        <v>0</v>
      </c>
      <c r="BV27" s="73">
        <f t="shared" si="23"/>
        <v>0</v>
      </c>
      <c r="BW27" t="s">
        <v>872</v>
      </c>
      <c r="BX27">
        <v>2022</v>
      </c>
      <c r="BY27" t="s">
        <v>873</v>
      </c>
      <c r="BZ27" t="s">
        <v>881</v>
      </c>
      <c r="CA27" t="s">
        <v>884</v>
      </c>
      <c r="CB27" t="s">
        <v>876</v>
      </c>
    </row>
    <row r="28" spans="1:80" x14ac:dyDescent="0.2">
      <c r="A28" s="77" t="str">
        <f t="shared" si="4"/>
        <v>X2OP00KB1A0LHY</v>
      </c>
      <c r="B28" s="77" t="s">
        <v>251</v>
      </c>
      <c r="C28" s="77"/>
      <c r="D28" s="77" t="s">
        <v>254</v>
      </c>
      <c r="E28" s="77" t="s">
        <v>253</v>
      </c>
      <c r="F28" s="77" t="s">
        <v>274</v>
      </c>
      <c r="G28" s="77" t="s">
        <v>275</v>
      </c>
      <c r="H28" s="77" t="s">
        <v>502</v>
      </c>
      <c r="I28" s="77" t="s">
        <v>503</v>
      </c>
      <c r="J28" s="77" t="s">
        <v>127</v>
      </c>
      <c r="K28" s="77" t="s">
        <v>129</v>
      </c>
      <c r="L28" s="77" t="s">
        <v>130</v>
      </c>
      <c r="M28" s="77">
        <v>44.99</v>
      </c>
      <c r="N28" s="96">
        <f t="shared" si="5"/>
        <v>41224.337</v>
      </c>
      <c r="O28" s="77"/>
      <c r="P28" s="96">
        <f t="shared" si="6"/>
        <v>20785.38</v>
      </c>
      <c r="Q28" s="78">
        <f t="shared" si="7"/>
        <v>0.31</v>
      </c>
      <c r="R28" s="27">
        <v>13.946900000000001</v>
      </c>
      <c r="AD28" s="34"/>
      <c r="AE28" s="34"/>
      <c r="AF28" s="34"/>
      <c r="AG28" s="34"/>
      <c r="AH28" s="34"/>
      <c r="AI28" s="34"/>
      <c r="AJ28" s="35"/>
      <c r="AK28" s="34"/>
      <c r="AL28" s="35"/>
      <c r="AM28" s="34"/>
      <c r="AN28" s="34"/>
      <c r="AO28" s="35"/>
      <c r="AP28" s="35"/>
      <c r="AQ28" s="48">
        <f t="shared" si="8"/>
        <v>0</v>
      </c>
      <c r="AR28" s="66">
        <f t="shared" si="9"/>
        <v>0</v>
      </c>
      <c r="AS28" s="67">
        <f t="shared" si="0"/>
        <v>0</v>
      </c>
      <c r="AT28" s="67">
        <f t="shared" si="0"/>
        <v>0</v>
      </c>
      <c r="AU28" s="67">
        <f t="shared" si="0"/>
        <v>0</v>
      </c>
      <c r="AV28" s="67">
        <f t="shared" si="0"/>
        <v>0</v>
      </c>
      <c r="AW28" s="67">
        <f t="shared" si="0"/>
        <v>0</v>
      </c>
      <c r="AX28" s="67">
        <f t="shared" si="0"/>
        <v>0</v>
      </c>
      <c r="AY28" s="67">
        <f t="shared" si="0"/>
        <v>0</v>
      </c>
      <c r="AZ28" s="67">
        <f t="shared" si="0"/>
        <v>0</v>
      </c>
      <c r="BA28" s="68">
        <f t="shared" si="10"/>
        <v>0</v>
      </c>
      <c r="BB28" s="64">
        <f t="shared" si="11"/>
        <v>0</v>
      </c>
      <c r="BC28" s="69">
        <f t="shared" si="12"/>
        <v>0</v>
      </c>
      <c r="BD28" s="67">
        <f t="shared" si="1"/>
        <v>0</v>
      </c>
      <c r="BE28" s="67">
        <f t="shared" si="1"/>
        <v>0</v>
      </c>
      <c r="BF28" s="67">
        <f t="shared" si="1"/>
        <v>0</v>
      </c>
      <c r="BG28" s="67">
        <f t="shared" si="1"/>
        <v>0</v>
      </c>
      <c r="BH28" s="67">
        <f t="shared" si="1"/>
        <v>0</v>
      </c>
      <c r="BI28" s="67">
        <f t="shared" si="1"/>
        <v>0</v>
      </c>
      <c r="BJ28" s="67">
        <f t="shared" si="1"/>
        <v>0</v>
      </c>
      <c r="BK28" s="67">
        <f t="shared" si="1"/>
        <v>0</v>
      </c>
      <c r="BL28" s="70">
        <f t="shared" si="13"/>
        <v>0</v>
      </c>
      <c r="BM28" s="71">
        <f t="shared" si="14"/>
        <v>0</v>
      </c>
      <c r="BN28" s="71">
        <f t="shared" si="15"/>
        <v>0</v>
      </c>
      <c r="BO28" s="71">
        <f t="shared" si="16"/>
        <v>0</v>
      </c>
      <c r="BP28" s="71">
        <f t="shared" si="17"/>
        <v>0</v>
      </c>
      <c r="BQ28" s="71">
        <f t="shared" si="18"/>
        <v>0</v>
      </c>
      <c r="BR28" s="71">
        <f t="shared" si="19"/>
        <v>0</v>
      </c>
      <c r="BS28" s="71">
        <f t="shared" si="20"/>
        <v>0</v>
      </c>
      <c r="BT28" s="71">
        <f t="shared" si="21"/>
        <v>0</v>
      </c>
      <c r="BU28" s="72">
        <f t="shared" si="22"/>
        <v>0</v>
      </c>
      <c r="BV28" s="73">
        <f t="shared" si="23"/>
        <v>0</v>
      </c>
      <c r="BW28" t="s">
        <v>872</v>
      </c>
      <c r="BX28">
        <v>2022</v>
      </c>
      <c r="BY28" t="s">
        <v>873</v>
      </c>
      <c r="BZ28" t="s">
        <v>881</v>
      </c>
      <c r="CA28" t="s">
        <v>884</v>
      </c>
      <c r="CB28" t="s">
        <v>876</v>
      </c>
    </row>
    <row r="29" spans="1:80" x14ac:dyDescent="0.2">
      <c r="A29" s="77" t="str">
        <f t="shared" si="4"/>
        <v>X83A05302XVSMK4</v>
      </c>
      <c r="B29" s="77" t="s">
        <v>251</v>
      </c>
      <c r="C29" s="77"/>
      <c r="D29" s="77" t="s">
        <v>265</v>
      </c>
      <c r="E29" s="77" t="s">
        <v>259</v>
      </c>
      <c r="F29" s="77" t="s">
        <v>276</v>
      </c>
      <c r="G29" s="77" t="s">
        <v>277</v>
      </c>
      <c r="H29" s="77" t="s">
        <v>504</v>
      </c>
      <c r="I29" s="77" t="s">
        <v>505</v>
      </c>
      <c r="J29" s="77" t="s">
        <v>506</v>
      </c>
      <c r="K29" s="77" t="s">
        <v>129</v>
      </c>
      <c r="L29" s="77" t="s">
        <v>632</v>
      </c>
      <c r="M29" s="77">
        <v>59.99</v>
      </c>
      <c r="N29" s="96">
        <f t="shared" ref="N29:N92" si="24">M29*$M$8*$N$8*$Q$8</f>
        <v>54968.837</v>
      </c>
      <c r="O29" s="77"/>
      <c r="P29" s="96">
        <f t="shared" ref="P29:P92" si="25">((N29/1.19)*(1-40%))</f>
        <v>27715.38</v>
      </c>
      <c r="Q29" s="78">
        <f t="shared" ref="Q29:Q92" si="26">R29/M29</f>
        <v>0.31</v>
      </c>
      <c r="R29" s="27">
        <v>18.596900000000002</v>
      </c>
      <c r="AD29" s="34"/>
      <c r="AE29" s="34"/>
      <c r="AF29" s="34"/>
      <c r="AG29" s="34"/>
      <c r="AH29" s="34"/>
      <c r="AI29" s="34"/>
      <c r="AJ29" s="35"/>
      <c r="AK29" s="34"/>
      <c r="AL29" s="35"/>
      <c r="AM29" s="34"/>
      <c r="AN29" s="34"/>
      <c r="AO29" s="35"/>
      <c r="AP29" s="35"/>
      <c r="AQ29" s="48">
        <f>+S29+T29+U29+V29+W29+X29+Y29+Z29+AA29+AC29+AD29+AE29+AF29+AG29+AH29+AI29</f>
        <v>0</v>
      </c>
      <c r="AR29" s="66">
        <f t="shared" si="9"/>
        <v>0</v>
      </c>
      <c r="AS29" s="67">
        <f t="shared" si="0"/>
        <v>0</v>
      </c>
      <c r="AT29" s="67">
        <f t="shared" si="0"/>
        <v>0</v>
      </c>
      <c r="AU29" s="67">
        <f t="shared" si="0"/>
        <v>0</v>
      </c>
      <c r="AV29" s="67">
        <f t="shared" si="0"/>
        <v>0</v>
      </c>
      <c r="AW29" s="67">
        <f t="shared" si="0"/>
        <v>0</v>
      </c>
      <c r="AX29" s="67">
        <f t="shared" si="0"/>
        <v>0</v>
      </c>
      <c r="AY29" s="67">
        <f t="shared" si="0"/>
        <v>0</v>
      </c>
      <c r="AZ29" s="67">
        <f t="shared" si="0"/>
        <v>0</v>
      </c>
      <c r="BA29" s="68">
        <f t="shared" si="10"/>
        <v>0</v>
      </c>
      <c r="BB29" s="64">
        <f t="shared" si="11"/>
        <v>0</v>
      </c>
      <c r="BC29" s="69">
        <f t="shared" si="12"/>
        <v>0</v>
      </c>
      <c r="BD29" s="67">
        <f t="shared" si="1"/>
        <v>0</v>
      </c>
      <c r="BE29" s="67">
        <f t="shared" si="1"/>
        <v>0</v>
      </c>
      <c r="BF29" s="67">
        <f t="shared" si="1"/>
        <v>0</v>
      </c>
      <c r="BG29" s="67">
        <f t="shared" si="1"/>
        <v>0</v>
      </c>
      <c r="BH29" s="67">
        <f t="shared" si="1"/>
        <v>0</v>
      </c>
      <c r="BI29" s="67">
        <f t="shared" si="1"/>
        <v>0</v>
      </c>
      <c r="BJ29" s="67">
        <f t="shared" si="1"/>
        <v>0</v>
      </c>
      <c r="BK29" s="67">
        <f t="shared" si="1"/>
        <v>0</v>
      </c>
      <c r="BL29" s="70">
        <f t="shared" si="13"/>
        <v>0</v>
      </c>
      <c r="BM29" s="71">
        <f t="shared" si="14"/>
        <v>0</v>
      </c>
      <c r="BN29" s="71">
        <f t="shared" si="15"/>
        <v>0</v>
      </c>
      <c r="BO29" s="71">
        <f t="shared" si="16"/>
        <v>0</v>
      </c>
      <c r="BP29" s="71">
        <f t="shared" si="17"/>
        <v>0</v>
      </c>
      <c r="BQ29" s="71">
        <f t="shared" si="18"/>
        <v>0</v>
      </c>
      <c r="BR29" s="71">
        <f t="shared" si="19"/>
        <v>0</v>
      </c>
      <c r="BS29" s="71">
        <f t="shared" si="20"/>
        <v>0</v>
      </c>
      <c r="BT29" s="71">
        <f t="shared" si="21"/>
        <v>0</v>
      </c>
      <c r="BU29" s="72">
        <f t="shared" si="22"/>
        <v>0</v>
      </c>
      <c r="BV29" s="73">
        <f t="shared" si="23"/>
        <v>0</v>
      </c>
      <c r="BW29" t="s">
        <v>872</v>
      </c>
      <c r="BX29">
        <v>2022</v>
      </c>
      <c r="BY29" t="s">
        <v>873</v>
      </c>
      <c r="BZ29" t="s">
        <v>881</v>
      </c>
      <c r="CA29" t="s">
        <v>884</v>
      </c>
      <c r="CB29" t="s">
        <v>878</v>
      </c>
    </row>
    <row r="30" spans="1:80" x14ac:dyDescent="0.2">
      <c r="A30" s="77" t="str">
        <f t="shared" si="4"/>
        <v>X0RB05309ZRJBLK</v>
      </c>
      <c r="B30" s="77" t="s">
        <v>251</v>
      </c>
      <c r="C30" s="77"/>
      <c r="D30" s="77" t="s">
        <v>260</v>
      </c>
      <c r="E30" s="77" t="s">
        <v>259</v>
      </c>
      <c r="F30" s="77" t="s">
        <v>278</v>
      </c>
      <c r="G30" s="77" t="s">
        <v>279</v>
      </c>
      <c r="H30" s="77" t="s">
        <v>85</v>
      </c>
      <c r="I30" s="77" t="s">
        <v>483</v>
      </c>
      <c r="J30" s="77" t="s">
        <v>507</v>
      </c>
      <c r="K30" s="77" t="s">
        <v>129</v>
      </c>
      <c r="L30" s="77" t="s">
        <v>632</v>
      </c>
      <c r="M30" s="77">
        <v>49.99</v>
      </c>
      <c r="N30" s="96">
        <f t="shared" si="24"/>
        <v>45805.837</v>
      </c>
      <c r="O30" s="77"/>
      <c r="P30" s="96">
        <f t="shared" si="25"/>
        <v>23095.38</v>
      </c>
      <c r="Q30" s="78">
        <f t="shared" si="26"/>
        <v>0.31</v>
      </c>
      <c r="R30" s="27">
        <v>15.4969</v>
      </c>
      <c r="AD30" s="34"/>
      <c r="AE30" s="34"/>
      <c r="AF30" s="34"/>
      <c r="AG30" s="34"/>
      <c r="AH30" s="34"/>
      <c r="AI30" s="34"/>
      <c r="AJ30" s="35"/>
      <c r="AK30" s="34"/>
      <c r="AL30" s="35"/>
      <c r="AM30" s="34"/>
      <c r="AN30" s="34"/>
      <c r="AO30" s="35"/>
      <c r="AP30" s="35"/>
      <c r="AQ30" s="48">
        <f t="shared" si="8"/>
        <v>0</v>
      </c>
      <c r="AR30" s="66">
        <f t="shared" si="9"/>
        <v>0</v>
      </c>
      <c r="AS30" s="67">
        <f t="shared" si="0"/>
        <v>0</v>
      </c>
      <c r="AT30" s="67">
        <f t="shared" si="0"/>
        <v>0</v>
      </c>
      <c r="AU30" s="67">
        <f t="shared" si="0"/>
        <v>0</v>
      </c>
      <c r="AV30" s="67">
        <f t="shared" si="0"/>
        <v>0</v>
      </c>
      <c r="AW30" s="67">
        <f t="shared" si="0"/>
        <v>0</v>
      </c>
      <c r="AX30" s="67">
        <f t="shared" si="0"/>
        <v>0</v>
      </c>
      <c r="AY30" s="67">
        <f t="shared" si="0"/>
        <v>0</v>
      </c>
      <c r="AZ30" s="67">
        <f t="shared" si="0"/>
        <v>0</v>
      </c>
      <c r="BA30" s="68">
        <f t="shared" si="10"/>
        <v>0</v>
      </c>
      <c r="BB30" s="64">
        <f t="shared" si="11"/>
        <v>0</v>
      </c>
      <c r="BC30" s="69">
        <f t="shared" si="12"/>
        <v>0</v>
      </c>
      <c r="BD30" s="67">
        <f t="shared" si="1"/>
        <v>0</v>
      </c>
      <c r="BE30" s="67">
        <f t="shared" si="1"/>
        <v>0</v>
      </c>
      <c r="BF30" s="67">
        <f t="shared" si="1"/>
        <v>0</v>
      </c>
      <c r="BG30" s="67">
        <f t="shared" si="1"/>
        <v>0</v>
      </c>
      <c r="BH30" s="67">
        <f t="shared" si="1"/>
        <v>0</v>
      </c>
      <c r="BI30" s="67">
        <f t="shared" si="1"/>
        <v>0</v>
      </c>
      <c r="BJ30" s="67">
        <f t="shared" si="1"/>
        <v>0</v>
      </c>
      <c r="BK30" s="67">
        <f t="shared" si="1"/>
        <v>0</v>
      </c>
      <c r="BL30" s="70">
        <f t="shared" si="13"/>
        <v>0</v>
      </c>
      <c r="BM30" s="71">
        <f t="shared" si="14"/>
        <v>0</v>
      </c>
      <c r="BN30" s="71">
        <f t="shared" si="15"/>
        <v>0</v>
      </c>
      <c r="BO30" s="71">
        <f t="shared" si="16"/>
        <v>0</v>
      </c>
      <c r="BP30" s="71">
        <f t="shared" si="17"/>
        <v>0</v>
      </c>
      <c r="BQ30" s="71">
        <f t="shared" si="18"/>
        <v>0</v>
      </c>
      <c r="BR30" s="71">
        <f t="shared" si="19"/>
        <v>0</v>
      </c>
      <c r="BS30" s="71">
        <f t="shared" si="20"/>
        <v>0</v>
      </c>
      <c r="BT30" s="71">
        <f t="shared" si="21"/>
        <v>0</v>
      </c>
      <c r="BU30" s="72">
        <f t="shared" si="22"/>
        <v>0</v>
      </c>
      <c r="BV30" s="73">
        <f t="shared" si="23"/>
        <v>0</v>
      </c>
      <c r="BW30" t="s">
        <v>872</v>
      </c>
      <c r="BX30">
        <v>2022</v>
      </c>
      <c r="BY30" t="s">
        <v>873</v>
      </c>
      <c r="BZ30" t="s">
        <v>881</v>
      </c>
      <c r="CA30" t="s">
        <v>884</v>
      </c>
      <c r="CB30" t="s">
        <v>877</v>
      </c>
    </row>
    <row r="31" spans="1:80" x14ac:dyDescent="0.2">
      <c r="A31" s="77" t="str">
        <f t="shared" si="4"/>
        <v>X0RB05309ZRG7W1</v>
      </c>
      <c r="B31" s="77" t="s">
        <v>251</v>
      </c>
      <c r="C31" s="77"/>
      <c r="D31" s="77" t="s">
        <v>260</v>
      </c>
      <c r="E31" s="77" t="s">
        <v>259</v>
      </c>
      <c r="F31" s="77" t="s">
        <v>278</v>
      </c>
      <c r="G31" s="77" t="s">
        <v>279</v>
      </c>
      <c r="H31" s="77" t="s">
        <v>508</v>
      </c>
      <c r="I31" s="77" t="s">
        <v>509</v>
      </c>
      <c r="J31" s="77" t="s">
        <v>507</v>
      </c>
      <c r="K31" s="77" t="s">
        <v>129</v>
      </c>
      <c r="L31" s="77" t="s">
        <v>632</v>
      </c>
      <c r="M31" s="77">
        <v>49.99</v>
      </c>
      <c r="N31" s="96">
        <f t="shared" si="24"/>
        <v>45805.837</v>
      </c>
      <c r="O31" s="77"/>
      <c r="P31" s="96">
        <f t="shared" si="25"/>
        <v>23095.38</v>
      </c>
      <c r="Q31" s="78">
        <f t="shared" si="26"/>
        <v>0.31</v>
      </c>
      <c r="R31" s="27">
        <v>15.4969</v>
      </c>
      <c r="AD31" s="34"/>
      <c r="AE31" s="34"/>
      <c r="AF31" s="34"/>
      <c r="AG31" s="34"/>
      <c r="AH31" s="34"/>
      <c r="AI31" s="34"/>
      <c r="AJ31" s="35"/>
      <c r="AK31" s="34"/>
      <c r="AL31" s="35"/>
      <c r="AM31" s="34"/>
      <c r="AN31" s="34"/>
      <c r="AO31" s="35"/>
      <c r="AP31" s="35"/>
      <c r="AQ31" s="48">
        <f t="shared" si="8"/>
        <v>0</v>
      </c>
      <c r="AR31" s="66">
        <f t="shared" si="9"/>
        <v>0</v>
      </c>
      <c r="AS31" s="67">
        <f t="shared" ref="AS31:AZ46" si="27">ROUND(IF($L31=$L$4,($AQ31*AS$4),IF($L31=$L$5,($AQ31*AS$5),IF($L31=$L$6,($AQ31*AS$6),IF($L31=$L$7,($AQ31*AS$7))))),0)</f>
        <v>0</v>
      </c>
      <c r="AT31" s="67">
        <f t="shared" si="27"/>
        <v>0</v>
      </c>
      <c r="AU31" s="67">
        <f t="shared" si="27"/>
        <v>0</v>
      </c>
      <c r="AV31" s="67">
        <f t="shared" si="27"/>
        <v>0</v>
      </c>
      <c r="AW31" s="67">
        <f t="shared" si="27"/>
        <v>0</v>
      </c>
      <c r="AX31" s="67">
        <f t="shared" si="27"/>
        <v>0</v>
      </c>
      <c r="AY31" s="67">
        <f t="shared" si="27"/>
        <v>0</v>
      </c>
      <c r="AZ31" s="67">
        <f t="shared" si="27"/>
        <v>0</v>
      </c>
      <c r="BA31" s="68">
        <f t="shared" si="10"/>
        <v>0</v>
      </c>
      <c r="BB31" s="64">
        <f t="shared" si="11"/>
        <v>0</v>
      </c>
      <c r="BC31" s="69">
        <f t="shared" si="12"/>
        <v>0</v>
      </c>
      <c r="BD31" s="67">
        <f t="shared" ref="BD31:BK46" si="28">ROUND(IF($L31=$L$4,($BB31*BD$4),IF($L31=$L$5,($BB31*BD$5),IF($L31=$L$6,($BB31*BD$6),IF($L31=$L$7,($BB31*BD$7))))),0)</f>
        <v>0</v>
      </c>
      <c r="BE31" s="67">
        <f t="shared" si="28"/>
        <v>0</v>
      </c>
      <c r="BF31" s="67">
        <f t="shared" si="28"/>
        <v>0</v>
      </c>
      <c r="BG31" s="67">
        <f t="shared" si="28"/>
        <v>0</v>
      </c>
      <c r="BH31" s="67">
        <f t="shared" si="28"/>
        <v>0</v>
      </c>
      <c r="BI31" s="67">
        <f t="shared" si="28"/>
        <v>0</v>
      </c>
      <c r="BJ31" s="67">
        <f t="shared" si="28"/>
        <v>0</v>
      </c>
      <c r="BK31" s="67">
        <f t="shared" si="28"/>
        <v>0</v>
      </c>
      <c r="BL31" s="70">
        <f t="shared" si="13"/>
        <v>0</v>
      </c>
      <c r="BM31" s="71">
        <f t="shared" si="14"/>
        <v>0</v>
      </c>
      <c r="BN31" s="71">
        <f t="shared" si="15"/>
        <v>0</v>
      </c>
      <c r="BO31" s="71">
        <f t="shared" si="16"/>
        <v>0</v>
      </c>
      <c r="BP31" s="71">
        <f t="shared" si="17"/>
        <v>0</v>
      </c>
      <c r="BQ31" s="71">
        <f t="shared" si="18"/>
        <v>0</v>
      </c>
      <c r="BR31" s="71">
        <f t="shared" si="19"/>
        <v>0</v>
      </c>
      <c r="BS31" s="71">
        <f t="shared" si="20"/>
        <v>0</v>
      </c>
      <c r="BT31" s="71">
        <f t="shared" si="21"/>
        <v>0</v>
      </c>
      <c r="BU31" s="72">
        <f t="shared" si="22"/>
        <v>0</v>
      </c>
      <c r="BV31" s="73">
        <f t="shared" si="23"/>
        <v>0</v>
      </c>
      <c r="BW31" t="s">
        <v>872</v>
      </c>
      <c r="BX31">
        <v>2022</v>
      </c>
      <c r="BY31" t="s">
        <v>873</v>
      </c>
      <c r="BZ31" t="s">
        <v>881</v>
      </c>
      <c r="CA31" t="s">
        <v>884</v>
      </c>
      <c r="CB31" t="s">
        <v>877</v>
      </c>
    </row>
    <row r="32" spans="1:80" x14ac:dyDescent="0.2">
      <c r="A32" s="77" t="str">
        <f t="shared" si="4"/>
        <v>X0RB05309ZRG1O9</v>
      </c>
      <c r="B32" s="77" t="s">
        <v>251</v>
      </c>
      <c r="C32" s="77"/>
      <c r="D32" s="77" t="s">
        <v>260</v>
      </c>
      <c r="E32" s="77" t="s">
        <v>259</v>
      </c>
      <c r="F32" s="77" t="s">
        <v>278</v>
      </c>
      <c r="G32" s="77" t="s">
        <v>279</v>
      </c>
      <c r="H32" s="77" t="s">
        <v>510</v>
      </c>
      <c r="I32" s="77" t="s">
        <v>511</v>
      </c>
      <c r="J32" s="77" t="s">
        <v>507</v>
      </c>
      <c r="K32" s="77" t="s">
        <v>129</v>
      </c>
      <c r="L32" s="77" t="s">
        <v>632</v>
      </c>
      <c r="M32" s="77">
        <v>49.99</v>
      </c>
      <c r="N32" s="96">
        <f t="shared" si="24"/>
        <v>45805.837</v>
      </c>
      <c r="O32" s="77"/>
      <c r="P32" s="96">
        <f t="shared" si="25"/>
        <v>23095.38</v>
      </c>
      <c r="Q32" s="78">
        <f t="shared" si="26"/>
        <v>0.31</v>
      </c>
      <c r="R32" s="27">
        <v>15.4969</v>
      </c>
      <c r="AD32" s="34"/>
      <c r="AE32" s="34"/>
      <c r="AF32" s="34"/>
      <c r="AG32" s="34"/>
      <c r="AH32" s="34"/>
      <c r="AI32" s="34"/>
      <c r="AJ32" s="35"/>
      <c r="AK32" s="34"/>
      <c r="AL32" s="35"/>
      <c r="AM32" s="34"/>
      <c r="AN32" s="34"/>
      <c r="AO32" s="35"/>
      <c r="AP32" s="35"/>
      <c r="AQ32" s="48">
        <f t="shared" si="8"/>
        <v>0</v>
      </c>
      <c r="AR32" s="66">
        <f t="shared" si="9"/>
        <v>0</v>
      </c>
      <c r="AS32" s="67">
        <f t="shared" si="27"/>
        <v>0</v>
      </c>
      <c r="AT32" s="67">
        <f t="shared" si="27"/>
        <v>0</v>
      </c>
      <c r="AU32" s="67">
        <f t="shared" si="27"/>
        <v>0</v>
      </c>
      <c r="AV32" s="67">
        <f t="shared" si="27"/>
        <v>0</v>
      </c>
      <c r="AW32" s="67">
        <f t="shared" si="27"/>
        <v>0</v>
      </c>
      <c r="AX32" s="67">
        <f t="shared" si="27"/>
        <v>0</v>
      </c>
      <c r="AY32" s="67">
        <f t="shared" si="27"/>
        <v>0</v>
      </c>
      <c r="AZ32" s="67">
        <f t="shared" si="27"/>
        <v>0</v>
      </c>
      <c r="BA32" s="68">
        <f t="shared" si="10"/>
        <v>0</v>
      </c>
      <c r="BB32" s="64">
        <f t="shared" si="11"/>
        <v>0</v>
      </c>
      <c r="BC32" s="69">
        <f t="shared" si="12"/>
        <v>0</v>
      </c>
      <c r="BD32" s="67">
        <f t="shared" si="28"/>
        <v>0</v>
      </c>
      <c r="BE32" s="67">
        <f t="shared" si="28"/>
        <v>0</v>
      </c>
      <c r="BF32" s="67">
        <f t="shared" si="28"/>
        <v>0</v>
      </c>
      <c r="BG32" s="67">
        <f t="shared" si="28"/>
        <v>0</v>
      </c>
      <c r="BH32" s="67">
        <f t="shared" si="28"/>
        <v>0</v>
      </c>
      <c r="BI32" s="67">
        <f t="shared" si="28"/>
        <v>0</v>
      </c>
      <c r="BJ32" s="67">
        <f t="shared" si="28"/>
        <v>0</v>
      </c>
      <c r="BK32" s="67">
        <f t="shared" si="28"/>
        <v>0</v>
      </c>
      <c r="BL32" s="70">
        <f t="shared" si="13"/>
        <v>0</v>
      </c>
      <c r="BM32" s="71">
        <f t="shared" si="14"/>
        <v>0</v>
      </c>
      <c r="BN32" s="71">
        <f t="shared" si="15"/>
        <v>0</v>
      </c>
      <c r="BO32" s="71">
        <f t="shared" si="16"/>
        <v>0</v>
      </c>
      <c r="BP32" s="71">
        <f t="shared" si="17"/>
        <v>0</v>
      </c>
      <c r="BQ32" s="71">
        <f t="shared" si="18"/>
        <v>0</v>
      </c>
      <c r="BR32" s="71">
        <f t="shared" si="19"/>
        <v>0</v>
      </c>
      <c r="BS32" s="71">
        <f t="shared" si="20"/>
        <v>0</v>
      </c>
      <c r="BT32" s="71">
        <f t="shared" si="21"/>
        <v>0</v>
      </c>
      <c r="BU32" s="72">
        <f t="shared" si="22"/>
        <v>0</v>
      </c>
      <c r="BV32" s="73">
        <f t="shared" si="23"/>
        <v>0</v>
      </c>
      <c r="BW32" t="s">
        <v>872</v>
      </c>
      <c r="BX32">
        <v>2022</v>
      </c>
      <c r="BY32" t="s">
        <v>873</v>
      </c>
      <c r="BZ32" t="s">
        <v>881</v>
      </c>
      <c r="CA32" t="s">
        <v>884</v>
      </c>
      <c r="CB32" t="s">
        <v>877</v>
      </c>
    </row>
    <row r="33" spans="1:80" x14ac:dyDescent="0.2">
      <c r="A33" s="77" t="str">
        <f t="shared" si="4"/>
        <v>X0RB05309ZRG9E5</v>
      </c>
      <c r="B33" s="77" t="s">
        <v>251</v>
      </c>
      <c r="C33" s="77"/>
      <c r="D33" s="77" t="s">
        <v>260</v>
      </c>
      <c r="E33" s="77" t="s">
        <v>259</v>
      </c>
      <c r="F33" s="77" t="s">
        <v>278</v>
      </c>
      <c r="G33" s="77" t="s">
        <v>279</v>
      </c>
      <c r="H33" s="77" t="s">
        <v>512</v>
      </c>
      <c r="I33" s="77" t="s">
        <v>513</v>
      </c>
      <c r="J33" s="77" t="s">
        <v>507</v>
      </c>
      <c r="K33" s="77" t="s">
        <v>129</v>
      </c>
      <c r="L33" s="77" t="s">
        <v>632</v>
      </c>
      <c r="M33" s="77">
        <v>49.99</v>
      </c>
      <c r="N33" s="96">
        <f t="shared" si="24"/>
        <v>45805.837</v>
      </c>
      <c r="O33" s="77"/>
      <c r="P33" s="96">
        <f t="shared" si="25"/>
        <v>23095.38</v>
      </c>
      <c r="Q33" s="78">
        <f t="shared" si="26"/>
        <v>0.31</v>
      </c>
      <c r="R33" s="27">
        <v>15.4969</v>
      </c>
      <c r="AD33" s="34"/>
      <c r="AE33" s="34"/>
      <c r="AF33" s="34"/>
      <c r="AG33" s="34"/>
      <c r="AH33" s="34"/>
      <c r="AI33" s="34"/>
      <c r="AJ33" s="35"/>
      <c r="AK33" s="34"/>
      <c r="AL33" s="35"/>
      <c r="AM33" s="34"/>
      <c r="AN33" s="34"/>
      <c r="AO33" s="35"/>
      <c r="AP33" s="35"/>
      <c r="AQ33" s="48">
        <f t="shared" si="8"/>
        <v>0</v>
      </c>
      <c r="AR33" s="66">
        <f t="shared" si="9"/>
        <v>0</v>
      </c>
      <c r="AS33" s="67">
        <f t="shared" si="27"/>
        <v>0</v>
      </c>
      <c r="AT33" s="67">
        <f t="shared" si="27"/>
        <v>0</v>
      </c>
      <c r="AU33" s="67">
        <f t="shared" si="27"/>
        <v>0</v>
      </c>
      <c r="AV33" s="67">
        <f t="shared" si="27"/>
        <v>0</v>
      </c>
      <c r="AW33" s="67">
        <f t="shared" si="27"/>
        <v>0</v>
      </c>
      <c r="AX33" s="67">
        <f t="shared" si="27"/>
        <v>0</v>
      </c>
      <c r="AY33" s="67">
        <f t="shared" si="27"/>
        <v>0</v>
      </c>
      <c r="AZ33" s="67">
        <f t="shared" si="27"/>
        <v>0</v>
      </c>
      <c r="BA33" s="68">
        <f t="shared" si="10"/>
        <v>0</v>
      </c>
      <c r="BB33" s="64">
        <f t="shared" si="11"/>
        <v>0</v>
      </c>
      <c r="BC33" s="69">
        <f t="shared" si="12"/>
        <v>0</v>
      </c>
      <c r="BD33" s="67">
        <f t="shared" si="28"/>
        <v>0</v>
      </c>
      <c r="BE33" s="67">
        <f t="shared" si="28"/>
        <v>0</v>
      </c>
      <c r="BF33" s="67">
        <f t="shared" si="28"/>
        <v>0</v>
      </c>
      <c r="BG33" s="67">
        <f t="shared" si="28"/>
        <v>0</v>
      </c>
      <c r="BH33" s="67">
        <f t="shared" si="28"/>
        <v>0</v>
      </c>
      <c r="BI33" s="67">
        <f t="shared" si="28"/>
        <v>0</v>
      </c>
      <c r="BJ33" s="67">
        <f t="shared" si="28"/>
        <v>0</v>
      </c>
      <c r="BK33" s="67">
        <f t="shared" si="28"/>
        <v>0</v>
      </c>
      <c r="BL33" s="70">
        <f t="shared" si="13"/>
        <v>0</v>
      </c>
      <c r="BM33" s="71">
        <f t="shared" si="14"/>
        <v>0</v>
      </c>
      <c r="BN33" s="71">
        <f t="shared" si="15"/>
        <v>0</v>
      </c>
      <c r="BO33" s="71">
        <f t="shared" si="16"/>
        <v>0</v>
      </c>
      <c r="BP33" s="71">
        <f t="shared" si="17"/>
        <v>0</v>
      </c>
      <c r="BQ33" s="71">
        <f t="shared" si="18"/>
        <v>0</v>
      </c>
      <c r="BR33" s="71">
        <f t="shared" si="19"/>
        <v>0</v>
      </c>
      <c r="BS33" s="71">
        <f t="shared" si="20"/>
        <v>0</v>
      </c>
      <c r="BT33" s="71">
        <f t="shared" si="21"/>
        <v>0</v>
      </c>
      <c r="BU33" s="72">
        <f t="shared" si="22"/>
        <v>0</v>
      </c>
      <c r="BV33" s="73">
        <f t="shared" si="23"/>
        <v>0</v>
      </c>
      <c r="BW33" t="s">
        <v>872</v>
      </c>
      <c r="BX33">
        <v>2022</v>
      </c>
      <c r="BY33" t="s">
        <v>873</v>
      </c>
      <c r="BZ33" t="s">
        <v>881</v>
      </c>
      <c r="CA33" t="s">
        <v>884</v>
      </c>
      <c r="CB33" t="s">
        <v>877</v>
      </c>
    </row>
    <row r="34" spans="1:80" x14ac:dyDescent="0.2">
      <c r="A34" s="77" t="str">
        <f t="shared" si="4"/>
        <v>X0GH15RAYB0JBLK</v>
      </c>
      <c r="B34" s="77" t="s">
        <v>251</v>
      </c>
      <c r="C34" s="77"/>
      <c r="D34" s="77" t="s">
        <v>260</v>
      </c>
      <c r="E34" s="77" t="s">
        <v>253</v>
      </c>
      <c r="F34" s="77" t="s">
        <v>280</v>
      </c>
      <c r="G34" s="77" t="s">
        <v>281</v>
      </c>
      <c r="H34" s="77" t="s">
        <v>85</v>
      </c>
      <c r="I34" s="77" t="s">
        <v>483</v>
      </c>
      <c r="J34" s="77" t="s">
        <v>507</v>
      </c>
      <c r="K34" s="77" t="s">
        <v>129</v>
      </c>
      <c r="L34" s="77" t="s">
        <v>130</v>
      </c>
      <c r="M34" s="77">
        <v>39.99</v>
      </c>
      <c r="N34" s="96">
        <f t="shared" si="24"/>
        <v>36642.837</v>
      </c>
      <c r="O34" s="77"/>
      <c r="P34" s="96">
        <f t="shared" si="25"/>
        <v>18475.379999999997</v>
      </c>
      <c r="Q34" s="78">
        <f t="shared" si="26"/>
        <v>0.31</v>
      </c>
      <c r="R34" s="27">
        <v>12.3969</v>
      </c>
      <c r="AD34" s="34"/>
      <c r="AE34" s="34"/>
      <c r="AF34" s="34"/>
      <c r="AG34" s="34"/>
      <c r="AH34" s="34"/>
      <c r="AI34" s="34"/>
      <c r="AJ34" s="35"/>
      <c r="AK34" s="34"/>
      <c r="AL34" s="35"/>
      <c r="AM34" s="34"/>
      <c r="AN34" s="34"/>
      <c r="AO34" s="35"/>
      <c r="AP34" s="35"/>
      <c r="AQ34" s="48">
        <f t="shared" si="8"/>
        <v>0</v>
      </c>
      <c r="AR34" s="66">
        <f t="shared" si="9"/>
        <v>0</v>
      </c>
      <c r="AS34" s="67">
        <f t="shared" si="27"/>
        <v>0</v>
      </c>
      <c r="AT34" s="67">
        <f t="shared" si="27"/>
        <v>0</v>
      </c>
      <c r="AU34" s="67">
        <f t="shared" si="27"/>
        <v>0</v>
      </c>
      <c r="AV34" s="67">
        <f t="shared" si="27"/>
        <v>0</v>
      </c>
      <c r="AW34" s="67">
        <f t="shared" si="27"/>
        <v>0</v>
      </c>
      <c r="AX34" s="67">
        <f t="shared" si="27"/>
        <v>0</v>
      </c>
      <c r="AY34" s="67">
        <f t="shared" si="27"/>
        <v>0</v>
      </c>
      <c r="AZ34" s="67">
        <f t="shared" si="27"/>
        <v>0</v>
      </c>
      <c r="BA34" s="68">
        <f t="shared" si="10"/>
        <v>0</v>
      </c>
      <c r="BB34" s="64">
        <f t="shared" si="11"/>
        <v>0</v>
      </c>
      <c r="BC34" s="69">
        <f t="shared" si="12"/>
        <v>0</v>
      </c>
      <c r="BD34" s="67">
        <f t="shared" si="28"/>
        <v>0</v>
      </c>
      <c r="BE34" s="67">
        <f t="shared" si="28"/>
        <v>0</v>
      </c>
      <c r="BF34" s="67">
        <f t="shared" si="28"/>
        <v>0</v>
      </c>
      <c r="BG34" s="67">
        <f t="shared" si="28"/>
        <v>0</v>
      </c>
      <c r="BH34" s="67">
        <f t="shared" si="28"/>
        <v>0</v>
      </c>
      <c r="BI34" s="67">
        <f t="shared" si="28"/>
        <v>0</v>
      </c>
      <c r="BJ34" s="67">
        <f t="shared" si="28"/>
        <v>0</v>
      </c>
      <c r="BK34" s="67">
        <f t="shared" si="28"/>
        <v>0</v>
      </c>
      <c r="BL34" s="70">
        <f t="shared" si="13"/>
        <v>0</v>
      </c>
      <c r="BM34" s="71">
        <f t="shared" si="14"/>
        <v>0</v>
      </c>
      <c r="BN34" s="71">
        <f t="shared" si="15"/>
        <v>0</v>
      </c>
      <c r="BO34" s="71">
        <f t="shared" si="16"/>
        <v>0</v>
      </c>
      <c r="BP34" s="71">
        <f t="shared" si="17"/>
        <v>0</v>
      </c>
      <c r="BQ34" s="71">
        <f t="shared" si="18"/>
        <v>0</v>
      </c>
      <c r="BR34" s="71">
        <f t="shared" si="19"/>
        <v>0</v>
      </c>
      <c r="BS34" s="71">
        <f t="shared" si="20"/>
        <v>0</v>
      </c>
      <c r="BT34" s="71">
        <f t="shared" si="21"/>
        <v>0</v>
      </c>
      <c r="BU34" s="72">
        <f t="shared" si="22"/>
        <v>0</v>
      </c>
      <c r="BV34" s="73">
        <f t="shared" si="23"/>
        <v>0</v>
      </c>
      <c r="BW34" t="s">
        <v>872</v>
      </c>
      <c r="BX34">
        <v>2022</v>
      </c>
      <c r="BY34" t="s">
        <v>873</v>
      </c>
      <c r="BZ34" t="s">
        <v>881</v>
      </c>
      <c r="CA34" t="s">
        <v>884</v>
      </c>
      <c r="CB34" t="s">
        <v>876</v>
      </c>
    </row>
    <row r="35" spans="1:80" x14ac:dyDescent="0.2">
      <c r="A35" s="77" t="str">
        <f t="shared" si="4"/>
        <v>X0GH15RAYB0G011</v>
      </c>
      <c r="B35" s="77" t="s">
        <v>251</v>
      </c>
      <c r="C35" s="77"/>
      <c r="D35" s="77" t="s">
        <v>260</v>
      </c>
      <c r="E35" s="77" t="s">
        <v>253</v>
      </c>
      <c r="F35" s="77" t="s">
        <v>280</v>
      </c>
      <c r="G35" s="77" t="s">
        <v>281</v>
      </c>
      <c r="H35" s="77" t="s">
        <v>89</v>
      </c>
      <c r="I35" s="77" t="s">
        <v>484</v>
      </c>
      <c r="J35" s="77" t="s">
        <v>507</v>
      </c>
      <c r="K35" s="77" t="s">
        <v>129</v>
      </c>
      <c r="L35" s="77" t="s">
        <v>130</v>
      </c>
      <c r="M35" s="77">
        <v>39.99</v>
      </c>
      <c r="N35" s="96">
        <f t="shared" si="24"/>
        <v>36642.837</v>
      </c>
      <c r="O35" s="77"/>
      <c r="P35" s="96">
        <f t="shared" si="25"/>
        <v>18475.379999999997</v>
      </c>
      <c r="Q35" s="78">
        <f t="shared" si="26"/>
        <v>0.31</v>
      </c>
      <c r="R35" s="27">
        <v>12.3969</v>
      </c>
      <c r="AD35" s="34"/>
      <c r="AE35" s="34"/>
      <c r="AF35" s="34"/>
      <c r="AG35" s="34"/>
      <c r="AH35" s="34"/>
      <c r="AI35" s="34"/>
      <c r="AJ35" s="35"/>
      <c r="AK35" s="34"/>
      <c r="AL35" s="35"/>
      <c r="AM35" s="34"/>
      <c r="AN35" s="34"/>
      <c r="AO35" s="35"/>
      <c r="AP35" s="35"/>
      <c r="AQ35" s="48">
        <f t="shared" si="8"/>
        <v>0</v>
      </c>
      <c r="AR35" s="66">
        <f t="shared" si="9"/>
        <v>0</v>
      </c>
      <c r="AS35" s="67">
        <f t="shared" si="27"/>
        <v>0</v>
      </c>
      <c r="AT35" s="67">
        <f t="shared" si="27"/>
        <v>0</v>
      </c>
      <c r="AU35" s="67">
        <f t="shared" si="27"/>
        <v>0</v>
      </c>
      <c r="AV35" s="67">
        <f t="shared" si="27"/>
        <v>0</v>
      </c>
      <c r="AW35" s="67">
        <f t="shared" si="27"/>
        <v>0</v>
      </c>
      <c r="AX35" s="67">
        <f t="shared" si="27"/>
        <v>0</v>
      </c>
      <c r="AY35" s="67">
        <f t="shared" si="27"/>
        <v>0</v>
      </c>
      <c r="AZ35" s="67">
        <f t="shared" si="27"/>
        <v>0</v>
      </c>
      <c r="BA35" s="68">
        <f t="shared" si="10"/>
        <v>0</v>
      </c>
      <c r="BB35" s="64">
        <f t="shared" si="11"/>
        <v>0</v>
      </c>
      <c r="BC35" s="69">
        <f t="shared" si="12"/>
        <v>0</v>
      </c>
      <c r="BD35" s="67">
        <f t="shared" si="28"/>
        <v>0</v>
      </c>
      <c r="BE35" s="67">
        <f t="shared" si="28"/>
        <v>0</v>
      </c>
      <c r="BF35" s="67">
        <f t="shared" si="28"/>
        <v>0</v>
      </c>
      <c r="BG35" s="67">
        <f t="shared" si="28"/>
        <v>0</v>
      </c>
      <c r="BH35" s="67">
        <f t="shared" si="28"/>
        <v>0</v>
      </c>
      <c r="BI35" s="67">
        <f t="shared" si="28"/>
        <v>0</v>
      </c>
      <c r="BJ35" s="67">
        <f t="shared" si="28"/>
        <v>0</v>
      </c>
      <c r="BK35" s="67">
        <f t="shared" si="28"/>
        <v>0</v>
      </c>
      <c r="BL35" s="70">
        <f t="shared" si="13"/>
        <v>0</v>
      </c>
      <c r="BM35" s="71">
        <f t="shared" si="14"/>
        <v>0</v>
      </c>
      <c r="BN35" s="71">
        <f t="shared" si="15"/>
        <v>0</v>
      </c>
      <c r="BO35" s="71">
        <f t="shared" si="16"/>
        <v>0</v>
      </c>
      <c r="BP35" s="71">
        <f t="shared" si="17"/>
        <v>0</v>
      </c>
      <c r="BQ35" s="71">
        <f t="shared" si="18"/>
        <v>0</v>
      </c>
      <c r="BR35" s="71">
        <f t="shared" si="19"/>
        <v>0</v>
      </c>
      <c r="BS35" s="71">
        <f t="shared" si="20"/>
        <v>0</v>
      </c>
      <c r="BT35" s="71">
        <f t="shared" si="21"/>
        <v>0</v>
      </c>
      <c r="BU35" s="72">
        <f t="shared" si="22"/>
        <v>0</v>
      </c>
      <c r="BV35" s="73">
        <f t="shared" si="23"/>
        <v>0</v>
      </c>
      <c r="BW35" t="s">
        <v>872</v>
      </c>
      <c r="BX35">
        <v>2022</v>
      </c>
      <c r="BY35" t="s">
        <v>873</v>
      </c>
      <c r="BZ35" t="s">
        <v>881</v>
      </c>
      <c r="CA35" t="s">
        <v>884</v>
      </c>
      <c r="CB35" t="s">
        <v>876</v>
      </c>
    </row>
    <row r="36" spans="1:80" x14ac:dyDescent="0.2">
      <c r="A36" s="77" t="str">
        <f t="shared" si="4"/>
        <v>X0GH15RAYB0G7R1</v>
      </c>
      <c r="B36" s="77" t="s">
        <v>251</v>
      </c>
      <c r="C36" s="77"/>
      <c r="D36" s="77" t="s">
        <v>260</v>
      </c>
      <c r="E36" s="77" t="s">
        <v>253</v>
      </c>
      <c r="F36" s="77" t="s">
        <v>280</v>
      </c>
      <c r="G36" s="77" t="s">
        <v>281</v>
      </c>
      <c r="H36" s="77" t="s">
        <v>485</v>
      </c>
      <c r="I36" s="77" t="s">
        <v>486</v>
      </c>
      <c r="J36" s="77" t="s">
        <v>507</v>
      </c>
      <c r="K36" s="77" t="s">
        <v>129</v>
      </c>
      <c r="L36" s="77" t="s">
        <v>130</v>
      </c>
      <c r="M36" s="77">
        <v>39.99</v>
      </c>
      <c r="N36" s="96">
        <f t="shared" si="24"/>
        <v>36642.837</v>
      </c>
      <c r="O36" s="77"/>
      <c r="P36" s="96">
        <f t="shared" si="25"/>
        <v>18475.379999999997</v>
      </c>
      <c r="Q36" s="78">
        <f t="shared" si="26"/>
        <v>0.31</v>
      </c>
      <c r="R36" s="27">
        <v>12.3969</v>
      </c>
      <c r="AD36" s="34"/>
      <c r="AE36" s="34"/>
      <c r="AF36" s="34"/>
      <c r="AG36" s="34"/>
      <c r="AH36" s="34"/>
      <c r="AI36" s="34"/>
      <c r="AJ36" s="35"/>
      <c r="AK36" s="34"/>
      <c r="AL36" s="35"/>
      <c r="AM36" s="34"/>
      <c r="AN36" s="34"/>
      <c r="AO36" s="35"/>
      <c r="AP36" s="35"/>
      <c r="AQ36" s="48">
        <f t="shared" si="8"/>
        <v>0</v>
      </c>
      <c r="AR36" s="66">
        <f t="shared" si="9"/>
        <v>0</v>
      </c>
      <c r="AS36" s="67">
        <f t="shared" si="27"/>
        <v>0</v>
      </c>
      <c r="AT36" s="67">
        <f t="shared" si="27"/>
        <v>0</v>
      </c>
      <c r="AU36" s="67">
        <f t="shared" si="27"/>
        <v>0</v>
      </c>
      <c r="AV36" s="67">
        <f t="shared" si="27"/>
        <v>0</v>
      </c>
      <c r="AW36" s="67">
        <f t="shared" si="27"/>
        <v>0</v>
      </c>
      <c r="AX36" s="67">
        <f t="shared" si="27"/>
        <v>0</v>
      </c>
      <c r="AY36" s="67">
        <f t="shared" si="27"/>
        <v>0</v>
      </c>
      <c r="AZ36" s="67">
        <f t="shared" si="27"/>
        <v>0</v>
      </c>
      <c r="BA36" s="68">
        <f t="shared" si="10"/>
        <v>0</v>
      </c>
      <c r="BB36" s="64">
        <f t="shared" si="11"/>
        <v>0</v>
      </c>
      <c r="BC36" s="69">
        <f t="shared" si="12"/>
        <v>0</v>
      </c>
      <c r="BD36" s="67">
        <f t="shared" si="28"/>
        <v>0</v>
      </c>
      <c r="BE36" s="67">
        <f t="shared" si="28"/>
        <v>0</v>
      </c>
      <c r="BF36" s="67">
        <f t="shared" si="28"/>
        <v>0</v>
      </c>
      <c r="BG36" s="67">
        <f t="shared" si="28"/>
        <v>0</v>
      </c>
      <c r="BH36" s="67">
        <f t="shared" si="28"/>
        <v>0</v>
      </c>
      <c r="BI36" s="67">
        <f t="shared" si="28"/>
        <v>0</v>
      </c>
      <c r="BJ36" s="67">
        <f t="shared" si="28"/>
        <v>0</v>
      </c>
      <c r="BK36" s="67">
        <f t="shared" si="28"/>
        <v>0</v>
      </c>
      <c r="BL36" s="70">
        <f t="shared" si="13"/>
        <v>0</v>
      </c>
      <c r="BM36" s="71">
        <f t="shared" si="14"/>
        <v>0</v>
      </c>
      <c r="BN36" s="71">
        <f t="shared" si="15"/>
        <v>0</v>
      </c>
      <c r="BO36" s="71">
        <f t="shared" si="16"/>
        <v>0</v>
      </c>
      <c r="BP36" s="71">
        <f t="shared" si="17"/>
        <v>0</v>
      </c>
      <c r="BQ36" s="71">
        <f t="shared" si="18"/>
        <v>0</v>
      </c>
      <c r="BR36" s="71">
        <f t="shared" si="19"/>
        <v>0</v>
      </c>
      <c r="BS36" s="71">
        <f t="shared" si="20"/>
        <v>0</v>
      </c>
      <c r="BT36" s="71">
        <f t="shared" si="21"/>
        <v>0</v>
      </c>
      <c r="BU36" s="72">
        <f t="shared" si="22"/>
        <v>0</v>
      </c>
      <c r="BV36" s="73">
        <f t="shared" si="23"/>
        <v>0</v>
      </c>
      <c r="BW36" t="s">
        <v>872</v>
      </c>
      <c r="BX36">
        <v>2022</v>
      </c>
      <c r="BY36" t="s">
        <v>873</v>
      </c>
      <c r="BZ36" t="s">
        <v>881</v>
      </c>
      <c r="CA36" t="s">
        <v>884</v>
      </c>
      <c r="CB36" t="s">
        <v>876</v>
      </c>
    </row>
    <row r="37" spans="1:80" x14ac:dyDescent="0.2">
      <c r="A37" s="77" t="str">
        <f t="shared" si="4"/>
        <v>X0GH15RAYB0MRNR</v>
      </c>
      <c r="B37" s="77" t="s">
        <v>251</v>
      </c>
      <c r="C37" s="77"/>
      <c r="D37" s="77" t="s">
        <v>260</v>
      </c>
      <c r="E37" s="77" t="s">
        <v>253</v>
      </c>
      <c r="F37" s="77" t="s">
        <v>280</v>
      </c>
      <c r="G37" s="77" t="s">
        <v>281</v>
      </c>
      <c r="H37" s="77" t="s">
        <v>125</v>
      </c>
      <c r="I37" s="77" t="s">
        <v>514</v>
      </c>
      <c r="J37" s="77" t="s">
        <v>507</v>
      </c>
      <c r="K37" s="77" t="s">
        <v>129</v>
      </c>
      <c r="L37" s="77" t="s">
        <v>130</v>
      </c>
      <c r="M37" s="77">
        <v>39.99</v>
      </c>
      <c r="N37" s="96">
        <f t="shared" si="24"/>
        <v>36642.837</v>
      </c>
      <c r="O37" s="77"/>
      <c r="P37" s="96">
        <f t="shared" si="25"/>
        <v>18475.379999999997</v>
      </c>
      <c r="Q37" s="78">
        <f t="shared" si="26"/>
        <v>0.31</v>
      </c>
      <c r="R37" s="27">
        <v>12.3969</v>
      </c>
      <c r="AD37" s="34"/>
      <c r="AE37" s="34"/>
      <c r="AF37" s="34"/>
      <c r="AG37" s="34"/>
      <c r="AH37" s="34"/>
      <c r="AI37" s="34"/>
      <c r="AJ37" s="35"/>
      <c r="AK37" s="34"/>
      <c r="AL37" s="35"/>
      <c r="AM37" s="34"/>
      <c r="AN37" s="34"/>
      <c r="AO37" s="35"/>
      <c r="AP37" s="35"/>
      <c r="AQ37" s="48">
        <f t="shared" ref="AQ37:AQ229" si="29">+S37+T37+U37+V37+W37+X37+Y37+Z37+AA37+AC37+AD37+AE37+AF37+AG37+AH37+AI37</f>
        <v>0</v>
      </c>
      <c r="AR37" s="66">
        <f t="shared" ref="AR37:AR229" si="30">BA37*R37</f>
        <v>0</v>
      </c>
      <c r="AS37" s="67">
        <f t="shared" si="27"/>
        <v>0</v>
      </c>
      <c r="AT37" s="67">
        <f t="shared" si="27"/>
        <v>0</v>
      </c>
      <c r="AU37" s="67">
        <f t="shared" si="27"/>
        <v>0</v>
      </c>
      <c r="AV37" s="67">
        <f t="shared" si="27"/>
        <v>0</v>
      </c>
      <c r="AW37" s="67">
        <f t="shared" si="27"/>
        <v>0</v>
      </c>
      <c r="AX37" s="67">
        <f t="shared" si="27"/>
        <v>0</v>
      </c>
      <c r="AY37" s="67">
        <f t="shared" si="27"/>
        <v>0</v>
      </c>
      <c r="AZ37" s="67">
        <f t="shared" si="27"/>
        <v>0</v>
      </c>
      <c r="BA37" s="68">
        <f t="shared" ref="BA37:BA229" si="31">SUM(AS37:AZ37)</f>
        <v>0</v>
      </c>
      <c r="BB37" s="64">
        <f t="shared" ref="BB37:BB229" si="32">+AJ37+AL37+AK37+AM37+AN37+AO37+AP37</f>
        <v>0</v>
      </c>
      <c r="BC37" s="69">
        <f t="shared" ref="BC37:BC229" si="33">BL37*R37</f>
        <v>0</v>
      </c>
      <c r="BD37" s="67">
        <f t="shared" si="28"/>
        <v>0</v>
      </c>
      <c r="BE37" s="67">
        <f t="shared" si="28"/>
        <v>0</v>
      </c>
      <c r="BF37" s="67">
        <f t="shared" si="28"/>
        <v>0</v>
      </c>
      <c r="BG37" s="67">
        <f t="shared" si="28"/>
        <v>0</v>
      </c>
      <c r="BH37" s="67">
        <f t="shared" si="28"/>
        <v>0</v>
      </c>
      <c r="BI37" s="67">
        <f t="shared" si="28"/>
        <v>0</v>
      </c>
      <c r="BJ37" s="67">
        <f t="shared" si="28"/>
        <v>0</v>
      </c>
      <c r="BK37" s="67">
        <f t="shared" si="28"/>
        <v>0</v>
      </c>
      <c r="BL37" s="70">
        <f t="shared" ref="BL37:BL229" si="34">SUM(BD37:BK37)</f>
        <v>0</v>
      </c>
      <c r="BM37" s="71">
        <f t="shared" ref="BM37:BM229" si="35">AS37+BD37</f>
        <v>0</v>
      </c>
      <c r="BN37" s="71">
        <f t="shared" ref="BN37:BN229" si="36">AT37+BE37</f>
        <v>0</v>
      </c>
      <c r="BO37" s="71">
        <f t="shared" ref="BO37:BO229" si="37">AU37+BF37</f>
        <v>0</v>
      </c>
      <c r="BP37" s="71">
        <f t="shared" ref="BP37:BP229" si="38">AV37+BG37</f>
        <v>0</v>
      </c>
      <c r="BQ37" s="71">
        <f t="shared" ref="BQ37:BQ229" si="39">AW37+BH37</f>
        <v>0</v>
      </c>
      <c r="BR37" s="71">
        <f t="shared" ref="BR37:BR229" si="40">AX37+BI37</f>
        <v>0</v>
      </c>
      <c r="BS37" s="71">
        <f t="shared" ref="BS37:BS229" si="41">AY37+BJ37</f>
        <v>0</v>
      </c>
      <c r="BT37" s="71">
        <f t="shared" ref="BT37:BT229" si="42">AZ37+BK37</f>
        <v>0</v>
      </c>
      <c r="BU37" s="72">
        <f t="shared" ref="BU37:BU229" si="43">SUM(BM37:BT37)</f>
        <v>0</v>
      </c>
      <c r="BV37" s="73">
        <f t="shared" ref="BV37:BV229" si="44">SUM(R37*BU37)</f>
        <v>0</v>
      </c>
      <c r="BW37" t="s">
        <v>872</v>
      </c>
      <c r="BX37">
        <v>2022</v>
      </c>
      <c r="BY37" t="s">
        <v>873</v>
      </c>
      <c r="BZ37" t="s">
        <v>881</v>
      </c>
      <c r="CA37" t="s">
        <v>884</v>
      </c>
      <c r="CB37" t="s">
        <v>876</v>
      </c>
    </row>
    <row r="38" spans="1:80" x14ac:dyDescent="0.2">
      <c r="A38" s="77" t="str">
        <f t="shared" si="4"/>
        <v>X0GH15RAYB0G492</v>
      </c>
      <c r="B38" s="77" t="s">
        <v>251</v>
      </c>
      <c r="C38" s="77"/>
      <c r="D38" s="77" t="s">
        <v>260</v>
      </c>
      <c r="E38" s="77" t="s">
        <v>253</v>
      </c>
      <c r="F38" s="77" t="s">
        <v>280</v>
      </c>
      <c r="G38" s="77" t="s">
        <v>281</v>
      </c>
      <c r="H38" s="77" t="s">
        <v>515</v>
      </c>
      <c r="I38" s="77" t="s">
        <v>516</v>
      </c>
      <c r="J38" s="77" t="s">
        <v>507</v>
      </c>
      <c r="K38" s="77" t="s">
        <v>129</v>
      </c>
      <c r="L38" s="77" t="s">
        <v>130</v>
      </c>
      <c r="M38" s="77">
        <v>39.99</v>
      </c>
      <c r="N38" s="96">
        <f t="shared" si="24"/>
        <v>36642.837</v>
      </c>
      <c r="O38" s="77"/>
      <c r="P38" s="96">
        <f t="shared" si="25"/>
        <v>18475.379999999997</v>
      </c>
      <c r="Q38" s="78">
        <f t="shared" si="26"/>
        <v>0.31</v>
      </c>
      <c r="R38" s="27">
        <v>12.3969</v>
      </c>
      <c r="AD38" s="34"/>
      <c r="AE38" s="34"/>
      <c r="AF38" s="34"/>
      <c r="AG38" s="34"/>
      <c r="AH38" s="34"/>
      <c r="AI38" s="34"/>
      <c r="AJ38" s="35"/>
      <c r="AK38" s="34"/>
      <c r="AL38" s="35"/>
      <c r="AM38" s="34"/>
      <c r="AN38" s="34"/>
      <c r="AO38" s="35"/>
      <c r="AP38" s="35"/>
      <c r="AQ38" s="48">
        <f t="shared" si="29"/>
        <v>0</v>
      </c>
      <c r="AR38" s="66">
        <f t="shared" si="30"/>
        <v>0</v>
      </c>
      <c r="AS38" s="67">
        <f t="shared" si="27"/>
        <v>0</v>
      </c>
      <c r="AT38" s="67">
        <f t="shared" si="27"/>
        <v>0</v>
      </c>
      <c r="AU38" s="67">
        <f t="shared" si="27"/>
        <v>0</v>
      </c>
      <c r="AV38" s="67">
        <f t="shared" si="27"/>
        <v>0</v>
      </c>
      <c r="AW38" s="67">
        <f t="shared" si="27"/>
        <v>0</v>
      </c>
      <c r="AX38" s="67">
        <f t="shared" si="27"/>
        <v>0</v>
      </c>
      <c r="AY38" s="67">
        <f t="shared" si="27"/>
        <v>0</v>
      </c>
      <c r="AZ38" s="67">
        <f t="shared" si="27"/>
        <v>0</v>
      </c>
      <c r="BA38" s="68">
        <f t="shared" si="31"/>
        <v>0</v>
      </c>
      <c r="BB38" s="64">
        <f t="shared" si="32"/>
        <v>0</v>
      </c>
      <c r="BC38" s="69">
        <f t="shared" si="33"/>
        <v>0</v>
      </c>
      <c r="BD38" s="67">
        <f t="shared" si="28"/>
        <v>0</v>
      </c>
      <c r="BE38" s="67">
        <f t="shared" si="28"/>
        <v>0</v>
      </c>
      <c r="BF38" s="67">
        <f t="shared" si="28"/>
        <v>0</v>
      </c>
      <c r="BG38" s="67">
        <f t="shared" si="28"/>
        <v>0</v>
      </c>
      <c r="BH38" s="67">
        <f t="shared" si="28"/>
        <v>0</v>
      </c>
      <c r="BI38" s="67">
        <f t="shared" si="28"/>
        <v>0</v>
      </c>
      <c r="BJ38" s="67">
        <f t="shared" si="28"/>
        <v>0</v>
      </c>
      <c r="BK38" s="67">
        <f t="shared" si="28"/>
        <v>0</v>
      </c>
      <c r="BL38" s="70">
        <f t="shared" si="34"/>
        <v>0</v>
      </c>
      <c r="BM38" s="71">
        <f t="shared" si="35"/>
        <v>0</v>
      </c>
      <c r="BN38" s="71">
        <f t="shared" si="36"/>
        <v>0</v>
      </c>
      <c r="BO38" s="71">
        <f t="shared" si="37"/>
        <v>0</v>
      </c>
      <c r="BP38" s="71">
        <f t="shared" si="38"/>
        <v>0</v>
      </c>
      <c r="BQ38" s="71">
        <f t="shared" si="39"/>
        <v>0</v>
      </c>
      <c r="BR38" s="71">
        <f t="shared" si="40"/>
        <v>0</v>
      </c>
      <c r="BS38" s="71">
        <f t="shared" si="41"/>
        <v>0</v>
      </c>
      <c r="BT38" s="71">
        <f t="shared" si="42"/>
        <v>0</v>
      </c>
      <c r="BU38" s="72">
        <f t="shared" si="43"/>
        <v>0</v>
      </c>
      <c r="BV38" s="73">
        <f t="shared" si="44"/>
        <v>0</v>
      </c>
      <c r="BW38" t="s">
        <v>872</v>
      </c>
      <c r="BX38">
        <v>2022</v>
      </c>
      <c r="BY38" t="s">
        <v>873</v>
      </c>
      <c r="BZ38" t="s">
        <v>881</v>
      </c>
      <c r="CA38" t="s">
        <v>884</v>
      </c>
      <c r="CB38" t="s">
        <v>876</v>
      </c>
    </row>
    <row r="39" spans="1:80" x14ac:dyDescent="0.2">
      <c r="A39" s="77" t="str">
        <f t="shared" si="4"/>
        <v>X2OH20WA8B0F0E1</v>
      </c>
      <c r="B39" s="77" t="s">
        <v>251</v>
      </c>
      <c r="C39" s="77"/>
      <c r="D39" s="77" t="s">
        <v>260</v>
      </c>
      <c r="E39" s="77" t="s">
        <v>253</v>
      </c>
      <c r="F39" s="77" t="s">
        <v>282</v>
      </c>
      <c r="G39" s="77" t="s">
        <v>283</v>
      </c>
      <c r="H39" s="77" t="s">
        <v>119</v>
      </c>
      <c r="I39" s="77" t="s">
        <v>494</v>
      </c>
      <c r="J39" s="77" t="s">
        <v>517</v>
      </c>
      <c r="K39" s="77" t="s">
        <v>129</v>
      </c>
      <c r="L39" s="77" t="s">
        <v>130</v>
      </c>
      <c r="M39" s="77">
        <v>49.99</v>
      </c>
      <c r="N39" s="96">
        <f t="shared" si="24"/>
        <v>45805.837</v>
      </c>
      <c r="O39" s="77"/>
      <c r="P39" s="96">
        <f t="shared" si="25"/>
        <v>23095.38</v>
      </c>
      <c r="Q39" s="78">
        <f t="shared" si="26"/>
        <v>0.31</v>
      </c>
      <c r="R39" s="27">
        <v>15.4969</v>
      </c>
      <c r="AD39" s="34"/>
      <c r="AE39" s="34"/>
      <c r="AF39" s="34"/>
      <c r="AG39" s="34"/>
      <c r="AH39" s="34"/>
      <c r="AI39" s="34"/>
      <c r="AJ39" s="35"/>
      <c r="AK39" s="34"/>
      <c r="AL39" s="35"/>
      <c r="AM39" s="34"/>
      <c r="AN39" s="34"/>
      <c r="AO39" s="35"/>
      <c r="AP39" s="35"/>
      <c r="AQ39" s="48">
        <f t="shared" si="29"/>
        <v>0</v>
      </c>
      <c r="AR39" s="66">
        <f t="shared" si="30"/>
        <v>0</v>
      </c>
      <c r="AS39" s="67">
        <f t="shared" si="27"/>
        <v>0</v>
      </c>
      <c r="AT39" s="67">
        <f t="shared" si="27"/>
        <v>0</v>
      </c>
      <c r="AU39" s="67">
        <f t="shared" si="27"/>
        <v>0</v>
      </c>
      <c r="AV39" s="67">
        <f t="shared" si="27"/>
        <v>0</v>
      </c>
      <c r="AW39" s="67">
        <f t="shared" si="27"/>
        <v>0</v>
      </c>
      <c r="AX39" s="67">
        <f t="shared" si="27"/>
        <v>0</v>
      </c>
      <c r="AY39" s="67">
        <f t="shared" si="27"/>
        <v>0</v>
      </c>
      <c r="AZ39" s="67">
        <f t="shared" si="27"/>
        <v>0</v>
      </c>
      <c r="BA39" s="68">
        <f t="shared" si="31"/>
        <v>0</v>
      </c>
      <c r="BB39" s="64">
        <f t="shared" si="32"/>
        <v>0</v>
      </c>
      <c r="BC39" s="69">
        <f t="shared" si="33"/>
        <v>0</v>
      </c>
      <c r="BD39" s="67">
        <f t="shared" si="28"/>
        <v>0</v>
      </c>
      <c r="BE39" s="67">
        <f t="shared" si="28"/>
        <v>0</v>
      </c>
      <c r="BF39" s="67">
        <f t="shared" si="28"/>
        <v>0</v>
      </c>
      <c r="BG39" s="67">
        <f t="shared" si="28"/>
        <v>0</v>
      </c>
      <c r="BH39" s="67">
        <f t="shared" si="28"/>
        <v>0</v>
      </c>
      <c r="BI39" s="67">
        <f t="shared" si="28"/>
        <v>0</v>
      </c>
      <c r="BJ39" s="67">
        <f t="shared" si="28"/>
        <v>0</v>
      </c>
      <c r="BK39" s="67">
        <f t="shared" si="28"/>
        <v>0</v>
      </c>
      <c r="BL39" s="70">
        <f t="shared" si="34"/>
        <v>0</v>
      </c>
      <c r="BM39" s="71">
        <f t="shared" si="35"/>
        <v>0</v>
      </c>
      <c r="BN39" s="71">
        <f t="shared" si="36"/>
        <v>0</v>
      </c>
      <c r="BO39" s="71">
        <f t="shared" si="37"/>
        <v>0</v>
      </c>
      <c r="BP39" s="71">
        <f t="shared" si="38"/>
        <v>0</v>
      </c>
      <c r="BQ39" s="71">
        <f t="shared" si="39"/>
        <v>0</v>
      </c>
      <c r="BR39" s="71">
        <f t="shared" si="40"/>
        <v>0</v>
      </c>
      <c r="BS39" s="71">
        <f t="shared" si="41"/>
        <v>0</v>
      </c>
      <c r="BT39" s="71">
        <f t="shared" si="42"/>
        <v>0</v>
      </c>
      <c r="BU39" s="72">
        <f t="shared" si="43"/>
        <v>0</v>
      </c>
      <c r="BV39" s="73">
        <f t="shared" si="44"/>
        <v>0</v>
      </c>
      <c r="BW39" t="s">
        <v>872</v>
      </c>
      <c r="BX39">
        <v>2022</v>
      </c>
      <c r="BY39" t="s">
        <v>873</v>
      </c>
      <c r="BZ39" t="s">
        <v>881</v>
      </c>
      <c r="CA39" t="s">
        <v>884</v>
      </c>
      <c r="CB39" t="s">
        <v>876</v>
      </c>
    </row>
    <row r="40" spans="1:80" x14ac:dyDescent="0.2">
      <c r="A40" s="77" t="str">
        <f t="shared" si="4"/>
        <v>X2OH20WA8B0F7EH</v>
      </c>
      <c r="B40" s="77" t="s">
        <v>251</v>
      </c>
      <c r="C40" s="77"/>
      <c r="D40" s="77" t="s">
        <v>260</v>
      </c>
      <c r="E40" s="77" t="s">
        <v>253</v>
      </c>
      <c r="F40" s="77" t="s">
        <v>282</v>
      </c>
      <c r="G40" s="77" t="s">
        <v>283</v>
      </c>
      <c r="H40" s="77" t="s">
        <v>518</v>
      </c>
      <c r="I40" s="77" t="s">
        <v>519</v>
      </c>
      <c r="J40" s="77" t="s">
        <v>517</v>
      </c>
      <c r="K40" s="77" t="s">
        <v>129</v>
      </c>
      <c r="L40" s="77" t="s">
        <v>130</v>
      </c>
      <c r="M40" s="77">
        <v>49.99</v>
      </c>
      <c r="N40" s="96">
        <f t="shared" si="24"/>
        <v>45805.837</v>
      </c>
      <c r="O40" s="77"/>
      <c r="P40" s="96">
        <f t="shared" si="25"/>
        <v>23095.38</v>
      </c>
      <c r="Q40" s="78">
        <f t="shared" si="26"/>
        <v>0.31</v>
      </c>
      <c r="R40" s="27">
        <v>15.4969</v>
      </c>
      <c r="AD40" s="34"/>
      <c r="AE40" s="34"/>
      <c r="AF40" s="34"/>
      <c r="AG40" s="34"/>
      <c r="AH40" s="34"/>
      <c r="AI40" s="34"/>
      <c r="AJ40" s="35"/>
      <c r="AK40" s="34"/>
      <c r="AL40" s="35"/>
      <c r="AM40" s="34"/>
      <c r="AN40" s="34"/>
      <c r="AO40" s="35"/>
      <c r="AP40" s="35"/>
      <c r="AQ40" s="48">
        <f t="shared" si="29"/>
        <v>0</v>
      </c>
      <c r="AR40" s="66">
        <f t="shared" si="30"/>
        <v>0</v>
      </c>
      <c r="AS40" s="67">
        <f t="shared" si="27"/>
        <v>0</v>
      </c>
      <c r="AT40" s="67">
        <f t="shared" si="27"/>
        <v>0</v>
      </c>
      <c r="AU40" s="67">
        <f t="shared" si="27"/>
        <v>0</v>
      </c>
      <c r="AV40" s="67">
        <f t="shared" si="27"/>
        <v>0</v>
      </c>
      <c r="AW40" s="67">
        <f t="shared" si="27"/>
        <v>0</v>
      </c>
      <c r="AX40" s="67">
        <f t="shared" si="27"/>
        <v>0</v>
      </c>
      <c r="AY40" s="67">
        <f t="shared" si="27"/>
        <v>0</v>
      </c>
      <c r="AZ40" s="67">
        <f t="shared" si="27"/>
        <v>0</v>
      </c>
      <c r="BA40" s="68">
        <f t="shared" si="31"/>
        <v>0</v>
      </c>
      <c r="BB40" s="64">
        <f t="shared" si="32"/>
        <v>0</v>
      </c>
      <c r="BC40" s="69">
        <f t="shared" si="33"/>
        <v>0</v>
      </c>
      <c r="BD40" s="67">
        <f t="shared" si="28"/>
        <v>0</v>
      </c>
      <c r="BE40" s="67">
        <f t="shared" si="28"/>
        <v>0</v>
      </c>
      <c r="BF40" s="67">
        <f t="shared" si="28"/>
        <v>0</v>
      </c>
      <c r="BG40" s="67">
        <f t="shared" si="28"/>
        <v>0</v>
      </c>
      <c r="BH40" s="67">
        <f t="shared" si="28"/>
        <v>0</v>
      </c>
      <c r="BI40" s="67">
        <f t="shared" si="28"/>
        <v>0</v>
      </c>
      <c r="BJ40" s="67">
        <f t="shared" si="28"/>
        <v>0</v>
      </c>
      <c r="BK40" s="67">
        <f t="shared" si="28"/>
        <v>0</v>
      </c>
      <c r="BL40" s="70">
        <f t="shared" si="34"/>
        <v>0</v>
      </c>
      <c r="BM40" s="71">
        <f t="shared" si="35"/>
        <v>0</v>
      </c>
      <c r="BN40" s="71">
        <f t="shared" si="36"/>
        <v>0</v>
      </c>
      <c r="BO40" s="71">
        <f t="shared" si="37"/>
        <v>0</v>
      </c>
      <c r="BP40" s="71">
        <f t="shared" si="38"/>
        <v>0</v>
      </c>
      <c r="BQ40" s="71">
        <f t="shared" si="39"/>
        <v>0</v>
      </c>
      <c r="BR40" s="71">
        <f t="shared" si="40"/>
        <v>0</v>
      </c>
      <c r="BS40" s="71">
        <f t="shared" si="41"/>
        <v>0</v>
      </c>
      <c r="BT40" s="71">
        <f t="shared" si="42"/>
        <v>0</v>
      </c>
      <c r="BU40" s="72">
        <f t="shared" si="43"/>
        <v>0</v>
      </c>
      <c r="BV40" s="73">
        <f t="shared" si="44"/>
        <v>0</v>
      </c>
      <c r="BW40" t="s">
        <v>872</v>
      </c>
      <c r="BX40">
        <v>2022</v>
      </c>
      <c r="BY40" t="s">
        <v>873</v>
      </c>
      <c r="BZ40" t="s">
        <v>881</v>
      </c>
      <c r="CA40" t="s">
        <v>884</v>
      </c>
      <c r="CB40" t="s">
        <v>876</v>
      </c>
    </row>
    <row r="41" spans="1:80" x14ac:dyDescent="0.2">
      <c r="A41" s="77" t="str">
        <f t="shared" si="4"/>
        <v>X63N08D2510DWA</v>
      </c>
      <c r="B41" s="77" t="s">
        <v>251</v>
      </c>
      <c r="C41" s="77"/>
      <c r="D41" s="77" t="s">
        <v>265</v>
      </c>
      <c r="E41" s="77" t="s">
        <v>253</v>
      </c>
      <c r="F41" s="77" t="s">
        <v>284</v>
      </c>
      <c r="G41" s="77" t="s">
        <v>285</v>
      </c>
      <c r="H41" s="77" t="s">
        <v>520</v>
      </c>
      <c r="I41" s="77" t="s">
        <v>521</v>
      </c>
      <c r="J41" s="77" t="s">
        <v>522</v>
      </c>
      <c r="K41" s="77" t="s">
        <v>630</v>
      </c>
      <c r="L41" s="77" t="s">
        <v>130</v>
      </c>
      <c r="M41" s="77">
        <v>69.989999999999995</v>
      </c>
      <c r="N41" s="96">
        <f t="shared" si="24"/>
        <v>64131.837000000007</v>
      </c>
      <c r="O41" s="77"/>
      <c r="P41" s="96">
        <f t="shared" si="25"/>
        <v>32335.380000000005</v>
      </c>
      <c r="Q41" s="78">
        <f t="shared" si="26"/>
        <v>0.31631502913114573</v>
      </c>
      <c r="R41" s="27">
        <v>22.138888888888889</v>
      </c>
      <c r="AD41" s="34"/>
      <c r="AE41" s="34"/>
      <c r="AF41" s="34"/>
      <c r="AG41" s="34"/>
      <c r="AH41" s="34"/>
      <c r="AI41" s="34"/>
      <c r="AJ41" s="35"/>
      <c r="AK41" s="34"/>
      <c r="AL41" s="35"/>
      <c r="AM41" s="34"/>
      <c r="AN41" s="34"/>
      <c r="AO41" s="35"/>
      <c r="AP41" s="35"/>
      <c r="AQ41" s="48">
        <f t="shared" si="29"/>
        <v>0</v>
      </c>
      <c r="AR41" s="66">
        <f t="shared" si="30"/>
        <v>0</v>
      </c>
      <c r="AS41" s="67">
        <f t="shared" si="27"/>
        <v>0</v>
      </c>
      <c r="AT41" s="67">
        <f t="shared" si="27"/>
        <v>0</v>
      </c>
      <c r="AU41" s="67">
        <f t="shared" si="27"/>
        <v>0</v>
      </c>
      <c r="AV41" s="67">
        <f t="shared" si="27"/>
        <v>0</v>
      </c>
      <c r="AW41" s="67">
        <f t="shared" si="27"/>
        <v>0</v>
      </c>
      <c r="AX41" s="67">
        <f t="shared" si="27"/>
        <v>0</v>
      </c>
      <c r="AY41" s="67">
        <f t="shared" si="27"/>
        <v>0</v>
      </c>
      <c r="AZ41" s="67">
        <f t="shared" si="27"/>
        <v>0</v>
      </c>
      <c r="BA41" s="68">
        <f t="shared" si="31"/>
        <v>0</v>
      </c>
      <c r="BB41" s="64">
        <f t="shared" si="32"/>
        <v>0</v>
      </c>
      <c r="BC41" s="69">
        <f t="shared" si="33"/>
        <v>0</v>
      </c>
      <c r="BD41" s="67">
        <f t="shared" si="28"/>
        <v>0</v>
      </c>
      <c r="BE41" s="67">
        <f t="shared" si="28"/>
        <v>0</v>
      </c>
      <c r="BF41" s="67">
        <f t="shared" si="28"/>
        <v>0</v>
      </c>
      <c r="BG41" s="67">
        <f t="shared" si="28"/>
        <v>0</v>
      </c>
      <c r="BH41" s="67">
        <f t="shared" si="28"/>
        <v>0</v>
      </c>
      <c r="BI41" s="67">
        <f t="shared" si="28"/>
        <v>0</v>
      </c>
      <c r="BJ41" s="67">
        <f t="shared" si="28"/>
        <v>0</v>
      </c>
      <c r="BK41" s="67">
        <f t="shared" si="28"/>
        <v>0</v>
      </c>
      <c r="BL41" s="70">
        <f t="shared" si="34"/>
        <v>0</v>
      </c>
      <c r="BM41" s="71">
        <f t="shared" si="35"/>
        <v>0</v>
      </c>
      <c r="BN41" s="71">
        <f t="shared" si="36"/>
        <v>0</v>
      </c>
      <c r="BO41" s="71">
        <f t="shared" si="37"/>
        <v>0</v>
      </c>
      <c r="BP41" s="71">
        <f t="shared" si="38"/>
        <v>0</v>
      </c>
      <c r="BQ41" s="71">
        <f t="shared" si="39"/>
        <v>0</v>
      </c>
      <c r="BR41" s="71">
        <f t="shared" si="40"/>
        <v>0</v>
      </c>
      <c r="BS41" s="71">
        <f t="shared" si="41"/>
        <v>0</v>
      </c>
      <c r="BT41" s="71">
        <f t="shared" si="42"/>
        <v>0</v>
      </c>
      <c r="BU41" s="72">
        <f t="shared" si="43"/>
        <v>0</v>
      </c>
      <c r="BV41" s="73">
        <f t="shared" si="44"/>
        <v>0</v>
      </c>
      <c r="BW41" t="s">
        <v>872</v>
      </c>
      <c r="BX41">
        <v>2022</v>
      </c>
      <c r="BY41" t="s">
        <v>873</v>
      </c>
      <c r="BZ41" t="s">
        <v>881</v>
      </c>
      <c r="CA41" t="s">
        <v>884</v>
      </c>
      <c r="CB41" t="s">
        <v>876</v>
      </c>
    </row>
    <row r="42" spans="1:80" x14ac:dyDescent="0.2">
      <c r="A42" s="77" t="str">
        <f t="shared" si="4"/>
        <v>X2OQ13K9JY1JTMU</v>
      </c>
      <c r="B42" s="77" t="s">
        <v>251</v>
      </c>
      <c r="C42" s="77"/>
      <c r="D42" s="77" t="s">
        <v>254</v>
      </c>
      <c r="E42" s="77" t="s">
        <v>253</v>
      </c>
      <c r="F42" s="77" t="s">
        <v>286</v>
      </c>
      <c r="G42" s="77" t="s">
        <v>287</v>
      </c>
      <c r="H42" s="77" t="s">
        <v>178</v>
      </c>
      <c r="I42" s="77" t="s">
        <v>487</v>
      </c>
      <c r="J42" s="77" t="s">
        <v>523</v>
      </c>
      <c r="K42" s="77" t="s">
        <v>129</v>
      </c>
      <c r="L42" s="77" t="s">
        <v>130</v>
      </c>
      <c r="M42" s="77">
        <v>54.99</v>
      </c>
      <c r="N42" s="96">
        <f t="shared" si="24"/>
        <v>50387.337</v>
      </c>
      <c r="O42" s="77"/>
      <c r="P42" s="96">
        <f t="shared" si="25"/>
        <v>25405.38</v>
      </c>
      <c r="Q42" s="78">
        <f t="shared" si="26"/>
        <v>0.31</v>
      </c>
      <c r="R42" s="27">
        <v>17.046900000000001</v>
      </c>
      <c r="AD42" s="34"/>
      <c r="AE42" s="34"/>
      <c r="AF42" s="34"/>
      <c r="AG42" s="34"/>
      <c r="AH42" s="34"/>
      <c r="AI42" s="34"/>
      <c r="AJ42" s="35"/>
      <c r="AK42" s="34"/>
      <c r="AL42" s="35"/>
      <c r="AM42" s="34"/>
      <c r="AN42" s="34"/>
      <c r="AO42" s="35"/>
      <c r="AP42" s="35"/>
      <c r="AQ42" s="48">
        <f t="shared" si="29"/>
        <v>0</v>
      </c>
      <c r="AR42" s="66">
        <f t="shared" si="30"/>
        <v>0</v>
      </c>
      <c r="AS42" s="67">
        <f t="shared" si="27"/>
        <v>0</v>
      </c>
      <c r="AT42" s="67">
        <f t="shared" si="27"/>
        <v>0</v>
      </c>
      <c r="AU42" s="67">
        <f t="shared" si="27"/>
        <v>0</v>
      </c>
      <c r="AV42" s="67">
        <f t="shared" si="27"/>
        <v>0</v>
      </c>
      <c r="AW42" s="67">
        <f t="shared" si="27"/>
        <v>0</v>
      </c>
      <c r="AX42" s="67">
        <f t="shared" si="27"/>
        <v>0</v>
      </c>
      <c r="AY42" s="67">
        <f t="shared" si="27"/>
        <v>0</v>
      </c>
      <c r="AZ42" s="67">
        <f t="shared" si="27"/>
        <v>0</v>
      </c>
      <c r="BA42" s="68">
        <f t="shared" si="31"/>
        <v>0</v>
      </c>
      <c r="BB42" s="64">
        <f t="shared" si="32"/>
        <v>0</v>
      </c>
      <c r="BC42" s="69">
        <f t="shared" si="33"/>
        <v>0</v>
      </c>
      <c r="BD42" s="67">
        <f t="shared" si="28"/>
        <v>0</v>
      </c>
      <c r="BE42" s="67">
        <f t="shared" si="28"/>
        <v>0</v>
      </c>
      <c r="BF42" s="67">
        <f t="shared" si="28"/>
        <v>0</v>
      </c>
      <c r="BG42" s="67">
        <f t="shared" si="28"/>
        <v>0</v>
      </c>
      <c r="BH42" s="67">
        <f t="shared" si="28"/>
        <v>0</v>
      </c>
      <c r="BI42" s="67">
        <f t="shared" si="28"/>
        <v>0</v>
      </c>
      <c r="BJ42" s="67">
        <f t="shared" si="28"/>
        <v>0</v>
      </c>
      <c r="BK42" s="67">
        <f t="shared" si="28"/>
        <v>0</v>
      </c>
      <c r="BL42" s="70">
        <f t="shared" si="34"/>
        <v>0</v>
      </c>
      <c r="BM42" s="71">
        <f t="shared" si="35"/>
        <v>0</v>
      </c>
      <c r="BN42" s="71">
        <f t="shared" si="36"/>
        <v>0</v>
      </c>
      <c r="BO42" s="71">
        <f t="shared" si="37"/>
        <v>0</v>
      </c>
      <c r="BP42" s="71">
        <f t="shared" si="38"/>
        <v>0</v>
      </c>
      <c r="BQ42" s="71">
        <f t="shared" si="39"/>
        <v>0</v>
      </c>
      <c r="BR42" s="71">
        <f t="shared" si="40"/>
        <v>0</v>
      </c>
      <c r="BS42" s="71">
        <f t="shared" si="41"/>
        <v>0</v>
      </c>
      <c r="BT42" s="71">
        <f t="shared" si="42"/>
        <v>0</v>
      </c>
      <c r="BU42" s="72">
        <f t="shared" si="43"/>
        <v>0</v>
      </c>
      <c r="BV42" s="73">
        <f t="shared" si="44"/>
        <v>0</v>
      </c>
      <c r="BW42" t="s">
        <v>872</v>
      </c>
      <c r="BX42">
        <v>2022</v>
      </c>
      <c r="BY42" t="s">
        <v>873</v>
      </c>
      <c r="BZ42" t="s">
        <v>881</v>
      </c>
      <c r="CA42" t="s">
        <v>884</v>
      </c>
      <c r="CB42" t="s">
        <v>876</v>
      </c>
    </row>
    <row r="43" spans="1:80" x14ac:dyDescent="0.2">
      <c r="A43" s="77" t="str">
        <f t="shared" si="4"/>
        <v>X92D00R3190WWA</v>
      </c>
      <c r="B43" s="77" t="s">
        <v>251</v>
      </c>
      <c r="C43" s="77"/>
      <c r="D43" s="77" t="s">
        <v>265</v>
      </c>
      <c r="E43" s="77" t="s">
        <v>253</v>
      </c>
      <c r="F43" s="77" t="s">
        <v>288</v>
      </c>
      <c r="G43" s="77" t="s">
        <v>289</v>
      </c>
      <c r="H43" s="77" t="s">
        <v>524</v>
      </c>
      <c r="I43" s="77" t="s">
        <v>525</v>
      </c>
      <c r="J43" s="77" t="s">
        <v>506</v>
      </c>
      <c r="K43" s="77" t="s">
        <v>630</v>
      </c>
      <c r="L43" s="77" t="s">
        <v>130</v>
      </c>
      <c r="M43" s="77">
        <v>69.989999999999995</v>
      </c>
      <c r="N43" s="96">
        <f t="shared" si="24"/>
        <v>64131.837000000007</v>
      </c>
      <c r="O43" s="77"/>
      <c r="P43" s="96">
        <f t="shared" si="25"/>
        <v>32335.380000000005</v>
      </c>
      <c r="Q43" s="78">
        <f t="shared" si="26"/>
        <v>0.31</v>
      </c>
      <c r="R43" s="27">
        <v>21.696899999999999</v>
      </c>
      <c r="AD43" s="34"/>
      <c r="AE43" s="34"/>
      <c r="AF43" s="34"/>
      <c r="AG43" s="34"/>
      <c r="AH43" s="34"/>
      <c r="AI43" s="34"/>
      <c r="AJ43" s="35"/>
      <c r="AK43" s="34"/>
      <c r="AL43" s="35"/>
      <c r="AM43" s="34"/>
      <c r="AN43" s="34"/>
      <c r="AO43" s="35"/>
      <c r="AP43" s="35"/>
      <c r="AQ43" s="48">
        <f t="shared" si="29"/>
        <v>0</v>
      </c>
      <c r="AR43" s="66">
        <f t="shared" si="30"/>
        <v>0</v>
      </c>
      <c r="AS43" s="67">
        <f t="shared" si="27"/>
        <v>0</v>
      </c>
      <c r="AT43" s="67">
        <f t="shared" si="27"/>
        <v>0</v>
      </c>
      <c r="AU43" s="67">
        <f t="shared" si="27"/>
        <v>0</v>
      </c>
      <c r="AV43" s="67">
        <f t="shared" si="27"/>
        <v>0</v>
      </c>
      <c r="AW43" s="67">
        <f t="shared" si="27"/>
        <v>0</v>
      </c>
      <c r="AX43" s="67">
        <f t="shared" si="27"/>
        <v>0</v>
      </c>
      <c r="AY43" s="67">
        <f t="shared" si="27"/>
        <v>0</v>
      </c>
      <c r="AZ43" s="67">
        <f t="shared" si="27"/>
        <v>0</v>
      </c>
      <c r="BA43" s="68">
        <f t="shared" si="31"/>
        <v>0</v>
      </c>
      <c r="BB43" s="64">
        <f t="shared" si="32"/>
        <v>0</v>
      </c>
      <c r="BC43" s="69">
        <f t="shared" si="33"/>
        <v>0</v>
      </c>
      <c r="BD43" s="67">
        <f t="shared" si="28"/>
        <v>0</v>
      </c>
      <c r="BE43" s="67">
        <f t="shared" si="28"/>
        <v>0</v>
      </c>
      <c r="BF43" s="67">
        <f t="shared" si="28"/>
        <v>0</v>
      </c>
      <c r="BG43" s="67">
        <f t="shared" si="28"/>
        <v>0</v>
      </c>
      <c r="BH43" s="67">
        <f t="shared" si="28"/>
        <v>0</v>
      </c>
      <c r="BI43" s="67">
        <f t="shared" si="28"/>
        <v>0</v>
      </c>
      <c r="BJ43" s="67">
        <f t="shared" si="28"/>
        <v>0</v>
      </c>
      <c r="BK43" s="67">
        <f t="shared" si="28"/>
        <v>0</v>
      </c>
      <c r="BL43" s="70">
        <f t="shared" si="34"/>
        <v>0</v>
      </c>
      <c r="BM43" s="71">
        <f t="shared" si="35"/>
        <v>0</v>
      </c>
      <c r="BN43" s="71">
        <f t="shared" si="36"/>
        <v>0</v>
      </c>
      <c r="BO43" s="71">
        <f t="shared" si="37"/>
        <v>0</v>
      </c>
      <c r="BP43" s="71">
        <f t="shared" si="38"/>
        <v>0</v>
      </c>
      <c r="BQ43" s="71">
        <f t="shared" si="39"/>
        <v>0</v>
      </c>
      <c r="BR43" s="71">
        <f t="shared" si="40"/>
        <v>0</v>
      </c>
      <c r="BS43" s="71">
        <f t="shared" si="41"/>
        <v>0</v>
      </c>
      <c r="BT43" s="71">
        <f t="shared" si="42"/>
        <v>0</v>
      </c>
      <c r="BU43" s="72">
        <f t="shared" si="43"/>
        <v>0</v>
      </c>
      <c r="BV43" s="73">
        <f t="shared" si="44"/>
        <v>0</v>
      </c>
      <c r="BW43" t="s">
        <v>872</v>
      </c>
      <c r="BX43">
        <v>2022</v>
      </c>
      <c r="BY43" t="s">
        <v>873</v>
      </c>
      <c r="BZ43" t="s">
        <v>881</v>
      </c>
      <c r="CA43" t="s">
        <v>884</v>
      </c>
      <c r="CB43" t="s">
        <v>876</v>
      </c>
    </row>
    <row r="44" spans="1:80" x14ac:dyDescent="0.2">
      <c r="A44" s="77" t="str">
        <f t="shared" si="4"/>
        <v>X1VI12KAU30JBLK</v>
      </c>
      <c r="B44" s="77" t="s">
        <v>251</v>
      </c>
      <c r="C44" s="77"/>
      <c r="D44" s="77" t="s">
        <v>254</v>
      </c>
      <c r="E44" s="77" t="s">
        <v>253</v>
      </c>
      <c r="F44" s="77" t="s">
        <v>290</v>
      </c>
      <c r="G44" s="77" t="s">
        <v>291</v>
      </c>
      <c r="H44" s="77" t="s">
        <v>85</v>
      </c>
      <c r="I44" s="77" t="s">
        <v>483</v>
      </c>
      <c r="J44" s="77" t="s">
        <v>526</v>
      </c>
      <c r="K44" s="77" t="s">
        <v>129</v>
      </c>
      <c r="L44" s="77" t="s">
        <v>130</v>
      </c>
      <c r="M44" s="77">
        <v>34.99</v>
      </c>
      <c r="N44" s="96">
        <f t="shared" si="24"/>
        <v>32061.337</v>
      </c>
      <c r="O44" s="77"/>
      <c r="P44" s="96">
        <f t="shared" si="25"/>
        <v>16165.38</v>
      </c>
      <c r="Q44" s="78">
        <f t="shared" si="26"/>
        <v>0.31</v>
      </c>
      <c r="R44" s="27">
        <v>10.8469</v>
      </c>
      <c r="AD44" s="34"/>
      <c r="AE44" s="34"/>
      <c r="AF44" s="34"/>
      <c r="AG44" s="34"/>
      <c r="AH44" s="34"/>
      <c r="AI44" s="34"/>
      <c r="AJ44" s="35"/>
      <c r="AK44" s="34"/>
      <c r="AL44" s="35"/>
      <c r="AM44" s="34"/>
      <c r="AN44" s="34"/>
      <c r="AO44" s="35"/>
      <c r="AP44" s="35"/>
      <c r="AQ44" s="48">
        <f t="shared" si="29"/>
        <v>0</v>
      </c>
      <c r="AR44" s="66">
        <f t="shared" si="30"/>
        <v>0</v>
      </c>
      <c r="AS44" s="67">
        <f t="shared" si="27"/>
        <v>0</v>
      </c>
      <c r="AT44" s="67">
        <f t="shared" si="27"/>
        <v>0</v>
      </c>
      <c r="AU44" s="67">
        <f t="shared" si="27"/>
        <v>0</v>
      </c>
      <c r="AV44" s="67">
        <f t="shared" si="27"/>
        <v>0</v>
      </c>
      <c r="AW44" s="67">
        <f t="shared" si="27"/>
        <v>0</v>
      </c>
      <c r="AX44" s="67">
        <f t="shared" si="27"/>
        <v>0</v>
      </c>
      <c r="AY44" s="67">
        <f t="shared" si="27"/>
        <v>0</v>
      </c>
      <c r="AZ44" s="67">
        <f t="shared" si="27"/>
        <v>0</v>
      </c>
      <c r="BA44" s="68">
        <f t="shared" si="31"/>
        <v>0</v>
      </c>
      <c r="BB44" s="64">
        <f t="shared" si="32"/>
        <v>0</v>
      </c>
      <c r="BC44" s="69">
        <f t="shared" si="33"/>
        <v>0</v>
      </c>
      <c r="BD44" s="67">
        <f t="shared" si="28"/>
        <v>0</v>
      </c>
      <c r="BE44" s="67">
        <f t="shared" si="28"/>
        <v>0</v>
      </c>
      <c r="BF44" s="67">
        <f t="shared" si="28"/>
        <v>0</v>
      </c>
      <c r="BG44" s="67">
        <f t="shared" si="28"/>
        <v>0</v>
      </c>
      <c r="BH44" s="67">
        <f t="shared" si="28"/>
        <v>0</v>
      </c>
      <c r="BI44" s="67">
        <f t="shared" si="28"/>
        <v>0</v>
      </c>
      <c r="BJ44" s="67">
        <f t="shared" si="28"/>
        <v>0</v>
      </c>
      <c r="BK44" s="67">
        <f t="shared" si="28"/>
        <v>0</v>
      </c>
      <c r="BL44" s="70">
        <f t="shared" si="34"/>
        <v>0</v>
      </c>
      <c r="BM44" s="71">
        <f t="shared" si="35"/>
        <v>0</v>
      </c>
      <c r="BN44" s="71">
        <f t="shared" si="36"/>
        <v>0</v>
      </c>
      <c r="BO44" s="71">
        <f t="shared" si="37"/>
        <v>0</v>
      </c>
      <c r="BP44" s="71">
        <f t="shared" si="38"/>
        <v>0</v>
      </c>
      <c r="BQ44" s="71">
        <f t="shared" si="39"/>
        <v>0</v>
      </c>
      <c r="BR44" s="71">
        <f t="shared" si="40"/>
        <v>0</v>
      </c>
      <c r="BS44" s="71">
        <f t="shared" si="41"/>
        <v>0</v>
      </c>
      <c r="BT44" s="71">
        <f t="shared" si="42"/>
        <v>0</v>
      </c>
      <c r="BU44" s="72">
        <f t="shared" si="43"/>
        <v>0</v>
      </c>
      <c r="BV44" s="73">
        <f t="shared" si="44"/>
        <v>0</v>
      </c>
      <c r="BW44" t="s">
        <v>872</v>
      </c>
      <c r="BX44">
        <v>2022</v>
      </c>
      <c r="BY44" t="s">
        <v>873</v>
      </c>
      <c r="BZ44" t="s">
        <v>881</v>
      </c>
      <c r="CA44" t="s">
        <v>884</v>
      </c>
      <c r="CB44" t="s">
        <v>876</v>
      </c>
    </row>
    <row r="45" spans="1:80" x14ac:dyDescent="0.2">
      <c r="A45" s="77" t="str">
        <f t="shared" si="4"/>
        <v>X1VI12KAU30G011</v>
      </c>
      <c r="B45" s="77" t="s">
        <v>251</v>
      </c>
      <c r="C45" s="77"/>
      <c r="D45" s="77" t="s">
        <v>254</v>
      </c>
      <c r="E45" s="77" t="s">
        <v>253</v>
      </c>
      <c r="F45" s="77" t="s">
        <v>290</v>
      </c>
      <c r="G45" s="77" t="s">
        <v>291</v>
      </c>
      <c r="H45" s="77" t="s">
        <v>89</v>
      </c>
      <c r="I45" s="77" t="s">
        <v>484</v>
      </c>
      <c r="J45" s="77" t="s">
        <v>526</v>
      </c>
      <c r="K45" s="77" t="s">
        <v>129</v>
      </c>
      <c r="L45" s="77" t="s">
        <v>130</v>
      </c>
      <c r="M45" s="77">
        <v>34.99</v>
      </c>
      <c r="N45" s="96">
        <f t="shared" si="24"/>
        <v>32061.337</v>
      </c>
      <c r="O45" s="77"/>
      <c r="P45" s="96">
        <f t="shared" si="25"/>
        <v>16165.38</v>
      </c>
      <c r="Q45" s="78">
        <f t="shared" si="26"/>
        <v>0.31</v>
      </c>
      <c r="R45" s="27">
        <v>10.8469</v>
      </c>
      <c r="AD45" s="34"/>
      <c r="AE45" s="34"/>
      <c r="AF45" s="34"/>
      <c r="AG45" s="34"/>
      <c r="AH45" s="34"/>
      <c r="AI45" s="34"/>
      <c r="AJ45" s="35"/>
      <c r="AK45" s="34"/>
      <c r="AL45" s="35"/>
      <c r="AM45" s="34"/>
      <c r="AN45" s="34"/>
      <c r="AO45" s="35"/>
      <c r="AP45" s="35"/>
      <c r="AQ45" s="48">
        <f t="shared" si="29"/>
        <v>0</v>
      </c>
      <c r="AR45" s="66">
        <f t="shared" si="30"/>
        <v>0</v>
      </c>
      <c r="AS45" s="67">
        <f t="shared" si="27"/>
        <v>0</v>
      </c>
      <c r="AT45" s="67">
        <f t="shared" si="27"/>
        <v>0</v>
      </c>
      <c r="AU45" s="67">
        <f t="shared" si="27"/>
        <v>0</v>
      </c>
      <c r="AV45" s="67">
        <f t="shared" si="27"/>
        <v>0</v>
      </c>
      <c r="AW45" s="67">
        <f t="shared" si="27"/>
        <v>0</v>
      </c>
      <c r="AX45" s="67">
        <f t="shared" si="27"/>
        <v>0</v>
      </c>
      <c r="AY45" s="67">
        <f t="shared" si="27"/>
        <v>0</v>
      </c>
      <c r="AZ45" s="67">
        <f t="shared" si="27"/>
        <v>0</v>
      </c>
      <c r="BA45" s="68">
        <f t="shared" si="31"/>
        <v>0</v>
      </c>
      <c r="BB45" s="64">
        <f t="shared" si="32"/>
        <v>0</v>
      </c>
      <c r="BC45" s="69">
        <f t="shared" si="33"/>
        <v>0</v>
      </c>
      <c r="BD45" s="67">
        <f t="shared" si="28"/>
        <v>0</v>
      </c>
      <c r="BE45" s="67">
        <f t="shared" si="28"/>
        <v>0</v>
      </c>
      <c r="BF45" s="67">
        <f t="shared" si="28"/>
        <v>0</v>
      </c>
      <c r="BG45" s="67">
        <f t="shared" si="28"/>
        <v>0</v>
      </c>
      <c r="BH45" s="67">
        <f t="shared" si="28"/>
        <v>0</v>
      </c>
      <c r="BI45" s="67">
        <f t="shared" si="28"/>
        <v>0</v>
      </c>
      <c r="BJ45" s="67">
        <f t="shared" si="28"/>
        <v>0</v>
      </c>
      <c r="BK45" s="67">
        <f t="shared" si="28"/>
        <v>0</v>
      </c>
      <c r="BL45" s="70">
        <f t="shared" si="34"/>
        <v>0</v>
      </c>
      <c r="BM45" s="71">
        <f t="shared" si="35"/>
        <v>0</v>
      </c>
      <c r="BN45" s="71">
        <f t="shared" si="36"/>
        <v>0</v>
      </c>
      <c r="BO45" s="71">
        <f t="shared" si="37"/>
        <v>0</v>
      </c>
      <c r="BP45" s="71">
        <f t="shared" si="38"/>
        <v>0</v>
      </c>
      <c r="BQ45" s="71">
        <f t="shared" si="39"/>
        <v>0</v>
      </c>
      <c r="BR45" s="71">
        <f t="shared" si="40"/>
        <v>0</v>
      </c>
      <c r="BS45" s="71">
        <f t="shared" si="41"/>
        <v>0</v>
      </c>
      <c r="BT45" s="71">
        <f t="shared" si="42"/>
        <v>0</v>
      </c>
      <c r="BU45" s="72">
        <f t="shared" si="43"/>
        <v>0</v>
      </c>
      <c r="BV45" s="73">
        <f t="shared" si="44"/>
        <v>0</v>
      </c>
      <c r="BW45" t="s">
        <v>872</v>
      </c>
      <c r="BX45">
        <v>2022</v>
      </c>
      <c r="BY45" t="s">
        <v>873</v>
      </c>
      <c r="BZ45" t="s">
        <v>881</v>
      </c>
      <c r="CA45" t="s">
        <v>884</v>
      </c>
      <c r="CB45" t="s">
        <v>876</v>
      </c>
    </row>
    <row r="46" spans="1:80" x14ac:dyDescent="0.2">
      <c r="A46" s="77" t="str">
        <f t="shared" si="4"/>
        <v>X8014530335DWA</v>
      </c>
      <c r="B46" s="77" t="s">
        <v>251</v>
      </c>
      <c r="C46" s="77"/>
      <c r="D46" s="77" t="s">
        <v>265</v>
      </c>
      <c r="E46" s="77" t="s">
        <v>259</v>
      </c>
      <c r="F46" s="77" t="s">
        <v>292</v>
      </c>
      <c r="G46" s="77" t="s">
        <v>267</v>
      </c>
      <c r="H46" s="77" t="s">
        <v>520</v>
      </c>
      <c r="I46" s="77" t="s">
        <v>521</v>
      </c>
      <c r="J46" s="77" t="s">
        <v>527</v>
      </c>
      <c r="K46" s="77" t="s">
        <v>630</v>
      </c>
      <c r="L46" s="77" t="s">
        <v>632</v>
      </c>
      <c r="M46" s="77">
        <v>59.99</v>
      </c>
      <c r="N46" s="96">
        <f t="shared" si="24"/>
        <v>54968.837</v>
      </c>
      <c r="O46" s="77"/>
      <c r="P46" s="96">
        <f t="shared" si="25"/>
        <v>27715.38</v>
      </c>
      <c r="Q46" s="78">
        <f t="shared" si="26"/>
        <v>0.31</v>
      </c>
      <c r="R46" s="27">
        <v>18.596900000000002</v>
      </c>
      <c r="AD46" s="34"/>
      <c r="AE46" s="34"/>
      <c r="AF46" s="34"/>
      <c r="AG46" s="34"/>
      <c r="AH46" s="34"/>
      <c r="AI46" s="34"/>
      <c r="AJ46" s="35"/>
      <c r="AK46" s="34"/>
      <c r="AL46" s="35"/>
      <c r="AM46" s="34"/>
      <c r="AN46" s="34"/>
      <c r="AO46" s="35"/>
      <c r="AP46" s="35"/>
      <c r="AQ46" s="48">
        <f t="shared" si="29"/>
        <v>0</v>
      </c>
      <c r="AR46" s="66">
        <f t="shared" si="30"/>
        <v>0</v>
      </c>
      <c r="AS46" s="67">
        <f t="shared" si="27"/>
        <v>0</v>
      </c>
      <c r="AT46" s="67">
        <f t="shared" si="27"/>
        <v>0</v>
      </c>
      <c r="AU46" s="67">
        <f t="shared" si="27"/>
        <v>0</v>
      </c>
      <c r="AV46" s="67">
        <f t="shared" si="27"/>
        <v>0</v>
      </c>
      <c r="AW46" s="67">
        <f t="shared" si="27"/>
        <v>0</v>
      </c>
      <c r="AX46" s="67">
        <f t="shared" si="27"/>
        <v>0</v>
      </c>
      <c r="AY46" s="67">
        <f t="shared" si="27"/>
        <v>0</v>
      </c>
      <c r="AZ46" s="67">
        <f t="shared" si="27"/>
        <v>0</v>
      </c>
      <c r="BA46" s="68">
        <f t="shared" si="31"/>
        <v>0</v>
      </c>
      <c r="BB46" s="64">
        <f t="shared" si="32"/>
        <v>0</v>
      </c>
      <c r="BC46" s="69">
        <f t="shared" si="33"/>
        <v>0</v>
      </c>
      <c r="BD46" s="67">
        <f t="shared" si="28"/>
        <v>0</v>
      </c>
      <c r="BE46" s="67">
        <f t="shared" si="28"/>
        <v>0</v>
      </c>
      <c r="BF46" s="67">
        <f t="shared" si="28"/>
        <v>0</v>
      </c>
      <c r="BG46" s="67">
        <f t="shared" si="28"/>
        <v>0</v>
      </c>
      <c r="BH46" s="67">
        <f t="shared" si="28"/>
        <v>0</v>
      </c>
      <c r="BI46" s="67">
        <f t="shared" si="28"/>
        <v>0</v>
      </c>
      <c r="BJ46" s="67">
        <f t="shared" si="28"/>
        <v>0</v>
      </c>
      <c r="BK46" s="67">
        <f t="shared" si="28"/>
        <v>0</v>
      </c>
      <c r="BL46" s="70">
        <f t="shared" si="34"/>
        <v>0</v>
      </c>
      <c r="BM46" s="71">
        <f t="shared" si="35"/>
        <v>0</v>
      </c>
      <c r="BN46" s="71">
        <f t="shared" si="36"/>
        <v>0</v>
      </c>
      <c r="BO46" s="71">
        <f t="shared" si="37"/>
        <v>0</v>
      </c>
      <c r="BP46" s="71">
        <f t="shared" si="38"/>
        <v>0</v>
      </c>
      <c r="BQ46" s="71">
        <f t="shared" si="39"/>
        <v>0</v>
      </c>
      <c r="BR46" s="71">
        <f t="shared" si="40"/>
        <v>0</v>
      </c>
      <c r="BS46" s="71">
        <f t="shared" si="41"/>
        <v>0</v>
      </c>
      <c r="BT46" s="71">
        <f t="shared" si="42"/>
        <v>0</v>
      </c>
      <c r="BU46" s="72">
        <f t="shared" si="43"/>
        <v>0</v>
      </c>
      <c r="BV46" s="73">
        <f t="shared" si="44"/>
        <v>0</v>
      </c>
      <c r="BW46" t="s">
        <v>872</v>
      </c>
      <c r="BX46">
        <v>2022</v>
      </c>
      <c r="BY46" t="s">
        <v>873</v>
      </c>
      <c r="BZ46" t="s">
        <v>881</v>
      </c>
      <c r="CA46" t="s">
        <v>884</v>
      </c>
      <c r="CB46" t="s">
        <v>878</v>
      </c>
    </row>
    <row r="47" spans="1:80" x14ac:dyDescent="0.2">
      <c r="A47" s="77" t="str">
        <f t="shared" si="4"/>
        <v>X2OP07KAK90JBLK</v>
      </c>
      <c r="B47" s="77" t="s">
        <v>251</v>
      </c>
      <c r="C47" s="77"/>
      <c r="D47" s="77" t="s">
        <v>254</v>
      </c>
      <c r="E47" s="77" t="s">
        <v>253</v>
      </c>
      <c r="F47" s="77" t="s">
        <v>293</v>
      </c>
      <c r="G47" s="77" t="s">
        <v>294</v>
      </c>
      <c r="H47" s="77" t="s">
        <v>85</v>
      </c>
      <c r="I47" s="77" t="s">
        <v>483</v>
      </c>
      <c r="J47" s="77" t="s">
        <v>127</v>
      </c>
      <c r="K47" s="77" t="s">
        <v>129</v>
      </c>
      <c r="L47" s="77" t="s">
        <v>130</v>
      </c>
      <c r="M47" s="77">
        <v>29.99</v>
      </c>
      <c r="N47" s="96">
        <f t="shared" si="24"/>
        <v>27479.837</v>
      </c>
      <c r="O47" s="77"/>
      <c r="P47" s="96">
        <f t="shared" si="25"/>
        <v>13855.38</v>
      </c>
      <c r="Q47" s="78">
        <f t="shared" si="26"/>
        <v>0.31</v>
      </c>
      <c r="R47" s="27">
        <v>9.2968999999999991</v>
      </c>
      <c r="AD47" s="34"/>
      <c r="AE47" s="34"/>
      <c r="AF47" s="34"/>
      <c r="AG47" s="34"/>
      <c r="AH47" s="34"/>
      <c r="AI47" s="34"/>
      <c r="AJ47" s="35"/>
      <c r="AK47" s="34"/>
      <c r="AL47" s="35"/>
      <c r="AM47" s="34"/>
      <c r="AN47" s="34"/>
      <c r="AO47" s="35"/>
      <c r="AP47" s="35"/>
      <c r="AQ47" s="48">
        <f t="shared" si="29"/>
        <v>0</v>
      </c>
      <c r="AR47" s="66">
        <f t="shared" si="30"/>
        <v>0</v>
      </c>
      <c r="AS47" s="67">
        <f t="shared" ref="AS47:AZ229" si="45">ROUND(IF($L47=$L$4,($AQ47*AS$4),IF($L47=$L$5,($AQ47*AS$5),IF($L47=$L$6,($AQ47*AS$6),IF($L47=$L$7,($AQ47*AS$7))))),0)</f>
        <v>0</v>
      </c>
      <c r="AT47" s="67">
        <f t="shared" si="45"/>
        <v>0</v>
      </c>
      <c r="AU47" s="67">
        <f t="shared" si="45"/>
        <v>0</v>
      </c>
      <c r="AV47" s="67">
        <f t="shared" si="45"/>
        <v>0</v>
      </c>
      <c r="AW47" s="67">
        <f t="shared" si="45"/>
        <v>0</v>
      </c>
      <c r="AX47" s="67">
        <f t="shared" si="45"/>
        <v>0</v>
      </c>
      <c r="AY47" s="67">
        <f t="shared" si="45"/>
        <v>0</v>
      </c>
      <c r="AZ47" s="67">
        <f t="shared" si="45"/>
        <v>0</v>
      </c>
      <c r="BA47" s="68">
        <f t="shared" si="31"/>
        <v>0</v>
      </c>
      <c r="BB47" s="64">
        <f t="shared" si="32"/>
        <v>0</v>
      </c>
      <c r="BC47" s="69">
        <f t="shared" si="33"/>
        <v>0</v>
      </c>
      <c r="BD47" s="67">
        <f t="shared" ref="BD47:BK229" si="46">ROUND(IF($L47=$L$4,($BB47*BD$4),IF($L47=$L$5,($BB47*BD$5),IF($L47=$L$6,($BB47*BD$6),IF($L47=$L$7,($BB47*BD$7))))),0)</f>
        <v>0</v>
      </c>
      <c r="BE47" s="67">
        <f t="shared" si="46"/>
        <v>0</v>
      </c>
      <c r="BF47" s="67">
        <f t="shared" si="46"/>
        <v>0</v>
      </c>
      <c r="BG47" s="67">
        <f t="shared" si="46"/>
        <v>0</v>
      </c>
      <c r="BH47" s="67">
        <f t="shared" si="46"/>
        <v>0</v>
      </c>
      <c r="BI47" s="67">
        <f t="shared" si="46"/>
        <v>0</v>
      </c>
      <c r="BJ47" s="67">
        <f t="shared" si="46"/>
        <v>0</v>
      </c>
      <c r="BK47" s="67">
        <f t="shared" si="46"/>
        <v>0</v>
      </c>
      <c r="BL47" s="70">
        <f t="shared" si="34"/>
        <v>0</v>
      </c>
      <c r="BM47" s="71">
        <f t="shared" si="35"/>
        <v>0</v>
      </c>
      <c r="BN47" s="71">
        <f t="shared" si="36"/>
        <v>0</v>
      </c>
      <c r="BO47" s="71">
        <f t="shared" si="37"/>
        <v>0</v>
      </c>
      <c r="BP47" s="71">
        <f t="shared" si="38"/>
        <v>0</v>
      </c>
      <c r="BQ47" s="71">
        <f t="shared" si="39"/>
        <v>0</v>
      </c>
      <c r="BR47" s="71">
        <f t="shared" si="40"/>
        <v>0</v>
      </c>
      <c r="BS47" s="71">
        <f t="shared" si="41"/>
        <v>0</v>
      </c>
      <c r="BT47" s="71">
        <f t="shared" si="42"/>
        <v>0</v>
      </c>
      <c r="BU47" s="72">
        <f t="shared" si="43"/>
        <v>0</v>
      </c>
      <c r="BV47" s="73">
        <f t="shared" si="44"/>
        <v>0</v>
      </c>
      <c r="BW47" t="s">
        <v>872</v>
      </c>
      <c r="BX47">
        <v>2022</v>
      </c>
      <c r="BY47" t="s">
        <v>873</v>
      </c>
      <c r="BZ47" t="s">
        <v>881</v>
      </c>
      <c r="CA47" t="s">
        <v>884</v>
      </c>
      <c r="CB47" t="s">
        <v>876</v>
      </c>
    </row>
    <row r="48" spans="1:80" x14ac:dyDescent="0.2">
      <c r="A48" s="77" t="str">
        <f t="shared" si="4"/>
        <v>X2OP07KAK90G011</v>
      </c>
      <c r="B48" s="77" t="s">
        <v>251</v>
      </c>
      <c r="C48" s="77"/>
      <c r="D48" s="77" t="s">
        <v>254</v>
      </c>
      <c r="E48" s="77" t="s">
        <v>253</v>
      </c>
      <c r="F48" s="77" t="s">
        <v>293</v>
      </c>
      <c r="G48" s="77" t="s">
        <v>294</v>
      </c>
      <c r="H48" s="77" t="s">
        <v>89</v>
      </c>
      <c r="I48" s="77" t="s">
        <v>484</v>
      </c>
      <c r="J48" s="77" t="s">
        <v>127</v>
      </c>
      <c r="K48" s="77" t="s">
        <v>129</v>
      </c>
      <c r="L48" s="77" t="s">
        <v>130</v>
      </c>
      <c r="M48" s="77">
        <v>29.99</v>
      </c>
      <c r="N48" s="96">
        <f t="shared" si="24"/>
        <v>27479.837</v>
      </c>
      <c r="O48" s="77"/>
      <c r="P48" s="96">
        <f t="shared" si="25"/>
        <v>13855.38</v>
      </c>
      <c r="Q48" s="78">
        <f t="shared" si="26"/>
        <v>0.31</v>
      </c>
      <c r="R48" s="27">
        <v>9.2968999999999991</v>
      </c>
      <c r="AD48" s="34"/>
      <c r="AE48" s="34"/>
      <c r="AF48" s="34"/>
      <c r="AG48" s="34"/>
      <c r="AH48" s="34"/>
      <c r="AI48" s="34"/>
      <c r="AJ48" s="35"/>
      <c r="AK48" s="34"/>
      <c r="AL48" s="35"/>
      <c r="AM48" s="34"/>
      <c r="AN48" s="34"/>
      <c r="AO48" s="35"/>
      <c r="AP48" s="35"/>
      <c r="AQ48" s="48">
        <f t="shared" si="29"/>
        <v>0</v>
      </c>
      <c r="AR48" s="66">
        <f t="shared" si="30"/>
        <v>0</v>
      </c>
      <c r="AS48" s="67">
        <f t="shared" si="45"/>
        <v>0</v>
      </c>
      <c r="AT48" s="67">
        <f t="shared" si="45"/>
        <v>0</v>
      </c>
      <c r="AU48" s="67">
        <f t="shared" si="45"/>
        <v>0</v>
      </c>
      <c r="AV48" s="67">
        <f t="shared" si="45"/>
        <v>0</v>
      </c>
      <c r="AW48" s="67">
        <f t="shared" si="45"/>
        <v>0</v>
      </c>
      <c r="AX48" s="67">
        <f t="shared" si="45"/>
        <v>0</v>
      </c>
      <c r="AY48" s="67">
        <f t="shared" si="45"/>
        <v>0</v>
      </c>
      <c r="AZ48" s="67">
        <f t="shared" si="45"/>
        <v>0</v>
      </c>
      <c r="BA48" s="68">
        <f t="shared" si="31"/>
        <v>0</v>
      </c>
      <c r="BB48" s="64">
        <f t="shared" si="32"/>
        <v>0</v>
      </c>
      <c r="BC48" s="69">
        <f t="shared" si="33"/>
        <v>0</v>
      </c>
      <c r="BD48" s="67">
        <f t="shared" si="46"/>
        <v>0</v>
      </c>
      <c r="BE48" s="67">
        <f t="shared" si="46"/>
        <v>0</v>
      </c>
      <c r="BF48" s="67">
        <f t="shared" si="46"/>
        <v>0</v>
      </c>
      <c r="BG48" s="67">
        <f t="shared" si="46"/>
        <v>0</v>
      </c>
      <c r="BH48" s="67">
        <f t="shared" si="46"/>
        <v>0</v>
      </c>
      <c r="BI48" s="67">
        <f t="shared" si="46"/>
        <v>0</v>
      </c>
      <c r="BJ48" s="67">
        <f t="shared" si="46"/>
        <v>0</v>
      </c>
      <c r="BK48" s="67">
        <f t="shared" si="46"/>
        <v>0</v>
      </c>
      <c r="BL48" s="70">
        <f t="shared" si="34"/>
        <v>0</v>
      </c>
      <c r="BM48" s="71">
        <f t="shared" si="35"/>
        <v>0</v>
      </c>
      <c r="BN48" s="71">
        <f t="shared" si="36"/>
        <v>0</v>
      </c>
      <c r="BO48" s="71">
        <f t="shared" si="37"/>
        <v>0</v>
      </c>
      <c r="BP48" s="71">
        <f t="shared" si="38"/>
        <v>0</v>
      </c>
      <c r="BQ48" s="71">
        <f t="shared" si="39"/>
        <v>0</v>
      </c>
      <c r="BR48" s="71">
        <f t="shared" si="40"/>
        <v>0</v>
      </c>
      <c r="BS48" s="71">
        <f t="shared" si="41"/>
        <v>0</v>
      </c>
      <c r="BT48" s="71">
        <f t="shared" si="42"/>
        <v>0</v>
      </c>
      <c r="BU48" s="72">
        <f t="shared" si="43"/>
        <v>0</v>
      </c>
      <c r="BV48" s="73">
        <f t="shared" si="44"/>
        <v>0</v>
      </c>
      <c r="BW48" t="s">
        <v>872</v>
      </c>
      <c r="BX48">
        <v>2022</v>
      </c>
      <c r="BY48" t="s">
        <v>873</v>
      </c>
      <c r="BZ48" t="s">
        <v>881</v>
      </c>
      <c r="CA48" t="s">
        <v>884</v>
      </c>
      <c r="CB48" t="s">
        <v>876</v>
      </c>
    </row>
    <row r="49" spans="1:80" x14ac:dyDescent="0.2">
      <c r="A49" s="77" t="str">
        <f t="shared" si="4"/>
        <v>X2OH08WAYB0F7EH</v>
      </c>
      <c r="B49" s="77" t="s">
        <v>251</v>
      </c>
      <c r="C49" s="77"/>
      <c r="D49" s="77" t="s">
        <v>260</v>
      </c>
      <c r="E49" s="77" t="s">
        <v>253</v>
      </c>
      <c r="F49" s="77" t="s">
        <v>295</v>
      </c>
      <c r="G49" s="77" t="s">
        <v>296</v>
      </c>
      <c r="H49" s="77" t="s">
        <v>518</v>
      </c>
      <c r="I49" s="77" t="s">
        <v>519</v>
      </c>
      <c r="J49" s="77" t="s">
        <v>507</v>
      </c>
      <c r="K49" s="77" t="s">
        <v>129</v>
      </c>
      <c r="L49" s="77" t="s">
        <v>130</v>
      </c>
      <c r="M49" s="77">
        <v>39.99</v>
      </c>
      <c r="N49" s="96">
        <f t="shared" si="24"/>
        <v>36642.837</v>
      </c>
      <c r="O49" s="77"/>
      <c r="P49" s="96">
        <f t="shared" si="25"/>
        <v>18475.379999999997</v>
      </c>
      <c r="Q49" s="78">
        <f t="shared" si="26"/>
        <v>0.31</v>
      </c>
      <c r="R49" s="27">
        <v>12.3969</v>
      </c>
      <c r="AD49" s="34"/>
      <c r="AE49" s="34"/>
      <c r="AF49" s="34"/>
      <c r="AG49" s="34"/>
      <c r="AH49" s="34"/>
      <c r="AI49" s="34"/>
      <c r="AJ49" s="35"/>
      <c r="AK49" s="34"/>
      <c r="AL49" s="35"/>
      <c r="AM49" s="34"/>
      <c r="AN49" s="34"/>
      <c r="AO49" s="35"/>
      <c r="AP49" s="35"/>
      <c r="AQ49" s="48">
        <f t="shared" si="29"/>
        <v>0</v>
      </c>
      <c r="AR49" s="66">
        <f t="shared" si="30"/>
        <v>0</v>
      </c>
      <c r="AS49" s="67">
        <f t="shared" si="45"/>
        <v>0</v>
      </c>
      <c r="AT49" s="67">
        <f t="shared" si="45"/>
        <v>0</v>
      </c>
      <c r="AU49" s="67">
        <f t="shared" si="45"/>
        <v>0</v>
      </c>
      <c r="AV49" s="67">
        <f t="shared" si="45"/>
        <v>0</v>
      </c>
      <c r="AW49" s="67">
        <f t="shared" si="45"/>
        <v>0</v>
      </c>
      <c r="AX49" s="67">
        <f t="shared" si="45"/>
        <v>0</v>
      </c>
      <c r="AY49" s="67">
        <f t="shared" si="45"/>
        <v>0</v>
      </c>
      <c r="AZ49" s="67">
        <f t="shared" si="45"/>
        <v>0</v>
      </c>
      <c r="BA49" s="68">
        <f t="shared" si="31"/>
        <v>0</v>
      </c>
      <c r="BB49" s="64">
        <f t="shared" si="32"/>
        <v>0</v>
      </c>
      <c r="BC49" s="69">
        <f t="shared" si="33"/>
        <v>0</v>
      </c>
      <c r="BD49" s="67">
        <f t="shared" si="46"/>
        <v>0</v>
      </c>
      <c r="BE49" s="67">
        <f t="shared" si="46"/>
        <v>0</v>
      </c>
      <c r="BF49" s="67">
        <f t="shared" si="46"/>
        <v>0</v>
      </c>
      <c r="BG49" s="67">
        <f t="shared" si="46"/>
        <v>0</v>
      </c>
      <c r="BH49" s="67">
        <f t="shared" si="46"/>
        <v>0</v>
      </c>
      <c r="BI49" s="67">
        <f t="shared" si="46"/>
        <v>0</v>
      </c>
      <c r="BJ49" s="67">
        <f t="shared" si="46"/>
        <v>0</v>
      </c>
      <c r="BK49" s="67">
        <f t="shared" si="46"/>
        <v>0</v>
      </c>
      <c r="BL49" s="70">
        <f t="shared" si="34"/>
        <v>0</v>
      </c>
      <c r="BM49" s="71">
        <f t="shared" si="35"/>
        <v>0</v>
      </c>
      <c r="BN49" s="71">
        <f t="shared" si="36"/>
        <v>0</v>
      </c>
      <c r="BO49" s="71">
        <f t="shared" si="37"/>
        <v>0</v>
      </c>
      <c r="BP49" s="71">
        <f t="shared" si="38"/>
        <v>0</v>
      </c>
      <c r="BQ49" s="71">
        <f t="shared" si="39"/>
        <v>0</v>
      </c>
      <c r="BR49" s="71">
        <f t="shared" si="40"/>
        <v>0</v>
      </c>
      <c r="BS49" s="71">
        <f t="shared" si="41"/>
        <v>0</v>
      </c>
      <c r="BT49" s="71">
        <f t="shared" si="42"/>
        <v>0</v>
      </c>
      <c r="BU49" s="72">
        <f t="shared" si="43"/>
        <v>0</v>
      </c>
      <c r="BV49" s="73">
        <f t="shared" si="44"/>
        <v>0</v>
      </c>
      <c r="BW49" t="s">
        <v>872</v>
      </c>
      <c r="BX49">
        <v>2022</v>
      </c>
      <c r="BY49" t="s">
        <v>873</v>
      </c>
      <c r="BZ49" t="s">
        <v>881</v>
      </c>
      <c r="CA49" t="s">
        <v>884</v>
      </c>
      <c r="CB49" t="s">
        <v>876</v>
      </c>
    </row>
    <row r="50" spans="1:80" x14ac:dyDescent="0.2">
      <c r="A50" s="77" t="str">
        <f t="shared" si="4"/>
        <v>X2OH08WAYB0JTMU</v>
      </c>
      <c r="B50" s="77" t="s">
        <v>251</v>
      </c>
      <c r="C50" s="77"/>
      <c r="D50" s="77" t="s">
        <v>260</v>
      </c>
      <c r="E50" s="77" t="s">
        <v>253</v>
      </c>
      <c r="F50" s="77" t="s">
        <v>295</v>
      </c>
      <c r="G50" s="77" t="s">
        <v>296</v>
      </c>
      <c r="H50" s="77" t="s">
        <v>178</v>
      </c>
      <c r="I50" s="77" t="s">
        <v>487</v>
      </c>
      <c r="J50" s="77" t="s">
        <v>507</v>
      </c>
      <c r="K50" s="77" t="s">
        <v>129</v>
      </c>
      <c r="L50" s="77" t="s">
        <v>130</v>
      </c>
      <c r="M50" s="77">
        <v>39.99</v>
      </c>
      <c r="N50" s="96">
        <f t="shared" si="24"/>
        <v>36642.837</v>
      </c>
      <c r="O50" s="77"/>
      <c r="P50" s="96">
        <f t="shared" si="25"/>
        <v>18475.379999999997</v>
      </c>
      <c r="Q50" s="78">
        <f t="shared" si="26"/>
        <v>0.31</v>
      </c>
      <c r="R50" s="27">
        <v>12.3969</v>
      </c>
      <c r="AD50" s="34"/>
      <c r="AE50" s="34"/>
      <c r="AF50" s="34"/>
      <c r="AG50" s="34"/>
      <c r="AH50" s="34"/>
      <c r="AI50" s="34"/>
      <c r="AJ50" s="35"/>
      <c r="AK50" s="34"/>
      <c r="AL50" s="35"/>
      <c r="AM50" s="34"/>
      <c r="AN50" s="34"/>
      <c r="AO50" s="35"/>
      <c r="AP50" s="35"/>
      <c r="AQ50" s="48">
        <f t="shared" si="29"/>
        <v>0</v>
      </c>
      <c r="AR50" s="66">
        <f t="shared" si="30"/>
        <v>0</v>
      </c>
      <c r="AS50" s="67">
        <f t="shared" si="45"/>
        <v>0</v>
      </c>
      <c r="AT50" s="67">
        <f t="shared" si="45"/>
        <v>0</v>
      </c>
      <c r="AU50" s="67">
        <f t="shared" si="45"/>
        <v>0</v>
      </c>
      <c r="AV50" s="67">
        <f t="shared" si="45"/>
        <v>0</v>
      </c>
      <c r="AW50" s="67">
        <f t="shared" si="45"/>
        <v>0</v>
      </c>
      <c r="AX50" s="67">
        <f t="shared" si="45"/>
        <v>0</v>
      </c>
      <c r="AY50" s="67">
        <f t="shared" si="45"/>
        <v>0</v>
      </c>
      <c r="AZ50" s="67">
        <f t="shared" si="45"/>
        <v>0</v>
      </c>
      <c r="BA50" s="68">
        <f t="shared" si="31"/>
        <v>0</v>
      </c>
      <c r="BB50" s="64">
        <f t="shared" si="32"/>
        <v>0</v>
      </c>
      <c r="BC50" s="69">
        <f t="shared" si="33"/>
        <v>0</v>
      </c>
      <c r="BD50" s="67">
        <f t="shared" si="46"/>
        <v>0</v>
      </c>
      <c r="BE50" s="67">
        <f t="shared" si="46"/>
        <v>0</v>
      </c>
      <c r="BF50" s="67">
        <f t="shared" si="46"/>
        <v>0</v>
      </c>
      <c r="BG50" s="67">
        <f t="shared" si="46"/>
        <v>0</v>
      </c>
      <c r="BH50" s="67">
        <f t="shared" si="46"/>
        <v>0</v>
      </c>
      <c r="BI50" s="67">
        <f t="shared" si="46"/>
        <v>0</v>
      </c>
      <c r="BJ50" s="67">
        <f t="shared" si="46"/>
        <v>0</v>
      </c>
      <c r="BK50" s="67">
        <f t="shared" si="46"/>
        <v>0</v>
      </c>
      <c r="BL50" s="70">
        <f t="shared" si="34"/>
        <v>0</v>
      </c>
      <c r="BM50" s="71">
        <f t="shared" si="35"/>
        <v>0</v>
      </c>
      <c r="BN50" s="71">
        <f t="shared" si="36"/>
        <v>0</v>
      </c>
      <c r="BO50" s="71">
        <f t="shared" si="37"/>
        <v>0</v>
      </c>
      <c r="BP50" s="71">
        <f t="shared" si="38"/>
        <v>0</v>
      </c>
      <c r="BQ50" s="71">
        <f t="shared" si="39"/>
        <v>0</v>
      </c>
      <c r="BR50" s="71">
        <f t="shared" si="40"/>
        <v>0</v>
      </c>
      <c r="BS50" s="71">
        <f t="shared" si="41"/>
        <v>0</v>
      </c>
      <c r="BT50" s="71">
        <f t="shared" si="42"/>
        <v>0</v>
      </c>
      <c r="BU50" s="72">
        <f t="shared" si="43"/>
        <v>0</v>
      </c>
      <c r="BV50" s="73">
        <f t="shared" si="44"/>
        <v>0</v>
      </c>
      <c r="BW50" t="s">
        <v>872</v>
      </c>
      <c r="BX50">
        <v>2022</v>
      </c>
      <c r="BY50" t="s">
        <v>873</v>
      </c>
      <c r="BZ50" t="s">
        <v>881</v>
      </c>
      <c r="CA50" t="s">
        <v>884</v>
      </c>
      <c r="CB50" t="s">
        <v>876</v>
      </c>
    </row>
    <row r="51" spans="1:80" x14ac:dyDescent="0.2">
      <c r="A51" s="77" t="str">
        <f t="shared" si="4"/>
        <v>X2OA00D3351LWA</v>
      </c>
      <c r="B51" s="77" t="s">
        <v>251</v>
      </c>
      <c r="C51" s="77"/>
      <c r="D51" s="77" t="s">
        <v>265</v>
      </c>
      <c r="E51" s="77" t="s">
        <v>259</v>
      </c>
      <c r="F51" s="77" t="s">
        <v>297</v>
      </c>
      <c r="G51" s="77" t="s">
        <v>298</v>
      </c>
      <c r="H51" s="77" t="s">
        <v>528</v>
      </c>
      <c r="I51" s="77" t="s">
        <v>529</v>
      </c>
      <c r="J51" s="77" t="s">
        <v>497</v>
      </c>
      <c r="K51" s="77" t="s">
        <v>630</v>
      </c>
      <c r="L51" s="77" t="s">
        <v>632</v>
      </c>
      <c r="M51" s="77">
        <v>64.989999999999995</v>
      </c>
      <c r="N51" s="96">
        <f t="shared" si="24"/>
        <v>59550.337</v>
      </c>
      <c r="O51" s="77"/>
      <c r="P51" s="96">
        <f t="shared" si="25"/>
        <v>30025.38</v>
      </c>
      <c r="Q51" s="78">
        <f t="shared" si="26"/>
        <v>0.31</v>
      </c>
      <c r="R51" s="27">
        <v>20.146899999999999</v>
      </c>
      <c r="AD51" s="34"/>
      <c r="AE51" s="34"/>
      <c r="AF51" s="34"/>
      <c r="AG51" s="34"/>
      <c r="AH51" s="34"/>
      <c r="AI51" s="34"/>
      <c r="AJ51" s="35"/>
      <c r="AK51" s="34"/>
      <c r="AL51" s="35"/>
      <c r="AM51" s="34"/>
      <c r="AN51" s="34"/>
      <c r="AO51" s="35"/>
      <c r="AP51" s="35"/>
      <c r="AQ51" s="48">
        <f t="shared" si="29"/>
        <v>0</v>
      </c>
      <c r="AR51" s="66">
        <f t="shared" si="30"/>
        <v>0</v>
      </c>
      <c r="AS51" s="67">
        <f t="shared" si="45"/>
        <v>0</v>
      </c>
      <c r="AT51" s="67">
        <f t="shared" si="45"/>
        <v>0</v>
      </c>
      <c r="AU51" s="67">
        <f t="shared" si="45"/>
        <v>0</v>
      </c>
      <c r="AV51" s="67">
        <f t="shared" si="45"/>
        <v>0</v>
      </c>
      <c r="AW51" s="67">
        <f t="shared" si="45"/>
        <v>0</v>
      </c>
      <c r="AX51" s="67">
        <f t="shared" si="45"/>
        <v>0</v>
      </c>
      <c r="AY51" s="67">
        <f t="shared" si="45"/>
        <v>0</v>
      </c>
      <c r="AZ51" s="67">
        <f t="shared" si="45"/>
        <v>0</v>
      </c>
      <c r="BA51" s="68">
        <f t="shared" si="31"/>
        <v>0</v>
      </c>
      <c r="BB51" s="64">
        <f t="shared" si="32"/>
        <v>0</v>
      </c>
      <c r="BC51" s="69">
        <f t="shared" si="33"/>
        <v>0</v>
      </c>
      <c r="BD51" s="67">
        <f t="shared" si="46"/>
        <v>0</v>
      </c>
      <c r="BE51" s="67">
        <f t="shared" si="46"/>
        <v>0</v>
      </c>
      <c r="BF51" s="67">
        <f t="shared" si="46"/>
        <v>0</v>
      </c>
      <c r="BG51" s="67">
        <f t="shared" si="46"/>
        <v>0</v>
      </c>
      <c r="BH51" s="67">
        <f t="shared" si="46"/>
        <v>0</v>
      </c>
      <c r="BI51" s="67">
        <f t="shared" si="46"/>
        <v>0</v>
      </c>
      <c r="BJ51" s="67">
        <f t="shared" si="46"/>
        <v>0</v>
      </c>
      <c r="BK51" s="67">
        <f t="shared" si="46"/>
        <v>0</v>
      </c>
      <c r="BL51" s="70">
        <f t="shared" si="34"/>
        <v>0</v>
      </c>
      <c r="BM51" s="71">
        <f t="shared" si="35"/>
        <v>0</v>
      </c>
      <c r="BN51" s="71">
        <f t="shared" si="36"/>
        <v>0</v>
      </c>
      <c r="BO51" s="71">
        <f t="shared" si="37"/>
        <v>0</v>
      </c>
      <c r="BP51" s="71">
        <f t="shared" si="38"/>
        <v>0</v>
      </c>
      <c r="BQ51" s="71">
        <f t="shared" si="39"/>
        <v>0</v>
      </c>
      <c r="BR51" s="71">
        <f t="shared" si="40"/>
        <v>0</v>
      </c>
      <c r="BS51" s="71">
        <f t="shared" si="41"/>
        <v>0</v>
      </c>
      <c r="BT51" s="71">
        <f t="shared" si="42"/>
        <v>0</v>
      </c>
      <c r="BU51" s="72">
        <f t="shared" si="43"/>
        <v>0</v>
      </c>
      <c r="BV51" s="73">
        <f t="shared" si="44"/>
        <v>0</v>
      </c>
      <c r="BW51" t="s">
        <v>872</v>
      </c>
      <c r="BX51">
        <v>2022</v>
      </c>
      <c r="BY51" t="s">
        <v>873</v>
      </c>
      <c r="BZ51" t="s">
        <v>881</v>
      </c>
      <c r="CA51" t="s">
        <v>884</v>
      </c>
      <c r="CB51" t="s">
        <v>878</v>
      </c>
    </row>
    <row r="52" spans="1:80" x14ac:dyDescent="0.2">
      <c r="A52" s="77" t="str">
        <f t="shared" si="4"/>
        <v>X93I13RI7R1JBLK</v>
      </c>
      <c r="B52" s="77" t="s">
        <v>251</v>
      </c>
      <c r="C52" s="77"/>
      <c r="D52" s="77" t="s">
        <v>254</v>
      </c>
      <c r="E52" s="77" t="s">
        <v>253</v>
      </c>
      <c r="F52" s="77" t="s">
        <v>299</v>
      </c>
      <c r="G52" s="77" t="s">
        <v>300</v>
      </c>
      <c r="H52" s="77" t="s">
        <v>85</v>
      </c>
      <c r="I52" s="77" t="s">
        <v>483</v>
      </c>
      <c r="J52" s="77" t="s">
        <v>127</v>
      </c>
      <c r="K52" s="77" t="s">
        <v>129</v>
      </c>
      <c r="L52" s="77" t="s">
        <v>130</v>
      </c>
      <c r="M52" s="77">
        <v>29.99</v>
      </c>
      <c r="N52" s="96">
        <f t="shared" si="24"/>
        <v>27479.837</v>
      </c>
      <c r="O52" s="77"/>
      <c r="P52" s="96">
        <f t="shared" si="25"/>
        <v>13855.38</v>
      </c>
      <c r="Q52" s="78">
        <f t="shared" si="26"/>
        <v>0.31</v>
      </c>
      <c r="R52" s="27">
        <v>9.2968999999999991</v>
      </c>
      <c r="AD52" s="34">
        <v>15</v>
      </c>
      <c r="AE52" s="34">
        <v>15</v>
      </c>
      <c r="AF52" s="34"/>
      <c r="AG52" s="34"/>
      <c r="AH52" s="34"/>
      <c r="AI52" s="34"/>
      <c r="AJ52" s="35">
        <v>15</v>
      </c>
      <c r="AK52" s="34">
        <v>15</v>
      </c>
      <c r="AL52" s="35"/>
      <c r="AM52" s="34"/>
      <c r="AN52" s="34"/>
      <c r="AO52" s="35"/>
      <c r="AP52" s="35"/>
      <c r="AQ52" s="48">
        <f t="shared" ref="AQ52:AQ115" si="47">+S52+T52+U52+V52+W52+X52+Y52+Z52+AA52+AC52+AD52+AE52+AF52+AG52+AH52+AI52</f>
        <v>30</v>
      </c>
      <c r="AR52" s="66">
        <f t="shared" ref="AR52:AR115" si="48">BA52*R52</f>
        <v>288.20389999999998</v>
      </c>
      <c r="AS52" s="67">
        <f t="shared" si="45"/>
        <v>7</v>
      </c>
      <c r="AT52" s="67">
        <f t="shared" si="45"/>
        <v>11</v>
      </c>
      <c r="AU52" s="67">
        <f t="shared" si="45"/>
        <v>8</v>
      </c>
      <c r="AV52" s="67">
        <f t="shared" si="45"/>
        <v>5</v>
      </c>
      <c r="AW52" s="67">
        <f t="shared" si="45"/>
        <v>0</v>
      </c>
      <c r="AX52" s="67">
        <f t="shared" si="45"/>
        <v>0</v>
      </c>
      <c r="AY52" s="67">
        <f t="shared" si="45"/>
        <v>0</v>
      </c>
      <c r="AZ52" s="67">
        <f t="shared" si="45"/>
        <v>0</v>
      </c>
      <c r="BA52" s="68">
        <f t="shared" ref="BA52:BA115" si="49">SUM(AS52:AZ52)</f>
        <v>31</v>
      </c>
      <c r="BB52" s="64">
        <f t="shared" ref="BB52:BB115" si="50">+AJ52+AL52+AK52+AM52+AN52+AO52+AP52</f>
        <v>30</v>
      </c>
      <c r="BC52" s="69">
        <f t="shared" ref="BC52:BC115" si="51">BL52*R52</f>
        <v>278.90699999999998</v>
      </c>
      <c r="BD52" s="67">
        <f t="shared" si="46"/>
        <v>7</v>
      </c>
      <c r="BE52" s="67">
        <f t="shared" si="46"/>
        <v>11</v>
      </c>
      <c r="BF52" s="67">
        <f t="shared" si="46"/>
        <v>8</v>
      </c>
      <c r="BG52" s="67">
        <f t="shared" si="46"/>
        <v>4</v>
      </c>
      <c r="BH52" s="67">
        <f t="shared" si="46"/>
        <v>0</v>
      </c>
      <c r="BI52" s="67">
        <f t="shared" si="46"/>
        <v>0</v>
      </c>
      <c r="BJ52" s="67">
        <f t="shared" si="46"/>
        <v>0</v>
      </c>
      <c r="BK52" s="67">
        <f t="shared" si="46"/>
        <v>0</v>
      </c>
      <c r="BL52" s="70">
        <f t="shared" ref="BL52:BL115" si="52">SUM(BD52:BK52)</f>
        <v>30</v>
      </c>
      <c r="BM52" s="71">
        <f t="shared" ref="BM52:BM115" si="53">AS52+BD52</f>
        <v>14</v>
      </c>
      <c r="BN52" s="71">
        <f t="shared" ref="BN52:BN115" si="54">AT52+BE52</f>
        <v>22</v>
      </c>
      <c r="BO52" s="71">
        <f t="shared" ref="BO52:BO115" si="55">AU52+BF52</f>
        <v>16</v>
      </c>
      <c r="BP52" s="71">
        <f t="shared" ref="BP52:BP115" si="56">AV52+BG52</f>
        <v>9</v>
      </c>
      <c r="BQ52" s="71">
        <f t="shared" ref="BQ52:BQ115" si="57">AW52+BH52</f>
        <v>0</v>
      </c>
      <c r="BR52" s="71">
        <f t="shared" ref="BR52:BR115" si="58">AX52+BI52</f>
        <v>0</v>
      </c>
      <c r="BS52" s="71">
        <f t="shared" ref="BS52:BS115" si="59">AY52+BJ52</f>
        <v>0</v>
      </c>
      <c r="BT52" s="71">
        <f t="shared" ref="BT52:BT115" si="60">AZ52+BK52</f>
        <v>0</v>
      </c>
      <c r="BU52" s="72">
        <f t="shared" ref="BU52:BU115" si="61">SUM(BM52:BT52)</f>
        <v>61</v>
      </c>
      <c r="BV52" s="73">
        <f t="shared" ref="BV52:BV115" si="62">SUM(R52*BU52)</f>
        <v>567.1108999999999</v>
      </c>
      <c r="BW52" t="s">
        <v>872</v>
      </c>
      <c r="BX52">
        <v>2022</v>
      </c>
      <c r="BY52" t="s">
        <v>873</v>
      </c>
      <c r="BZ52" t="s">
        <v>881</v>
      </c>
      <c r="CA52" t="s">
        <v>884</v>
      </c>
      <c r="CB52" t="s">
        <v>876</v>
      </c>
    </row>
    <row r="53" spans="1:80" x14ac:dyDescent="0.2">
      <c r="A53" s="77" t="str">
        <f t="shared" si="4"/>
        <v>X93I13RI7R1G011</v>
      </c>
      <c r="B53" s="77" t="s">
        <v>251</v>
      </c>
      <c r="C53" s="77"/>
      <c r="D53" s="77" t="s">
        <v>254</v>
      </c>
      <c r="E53" s="77" t="s">
        <v>253</v>
      </c>
      <c r="F53" s="77" t="s">
        <v>299</v>
      </c>
      <c r="G53" s="77" t="s">
        <v>300</v>
      </c>
      <c r="H53" s="77" t="s">
        <v>89</v>
      </c>
      <c r="I53" s="77" t="s">
        <v>484</v>
      </c>
      <c r="J53" s="77" t="s">
        <v>127</v>
      </c>
      <c r="K53" s="77" t="s">
        <v>129</v>
      </c>
      <c r="L53" s="77" t="s">
        <v>130</v>
      </c>
      <c r="M53" s="77">
        <v>29.99</v>
      </c>
      <c r="N53" s="96">
        <f t="shared" si="24"/>
        <v>27479.837</v>
      </c>
      <c r="O53" s="77"/>
      <c r="P53" s="96">
        <f t="shared" si="25"/>
        <v>13855.38</v>
      </c>
      <c r="Q53" s="78">
        <f t="shared" si="26"/>
        <v>0.31</v>
      </c>
      <c r="R53" s="27">
        <v>9.2968999999999991</v>
      </c>
      <c r="AD53" s="34">
        <v>15</v>
      </c>
      <c r="AE53" s="34">
        <v>15</v>
      </c>
      <c r="AF53" s="34"/>
      <c r="AG53" s="34"/>
      <c r="AH53" s="34"/>
      <c r="AI53" s="34"/>
      <c r="AJ53" s="35">
        <v>15</v>
      </c>
      <c r="AK53" s="34">
        <v>15</v>
      </c>
      <c r="AL53" s="35"/>
      <c r="AM53" s="34"/>
      <c r="AN53" s="34"/>
      <c r="AO53" s="35"/>
      <c r="AP53" s="35"/>
      <c r="AQ53" s="48">
        <f t="shared" si="47"/>
        <v>30</v>
      </c>
      <c r="AR53" s="66">
        <f t="shared" si="48"/>
        <v>288.20389999999998</v>
      </c>
      <c r="AS53" s="67">
        <f t="shared" si="45"/>
        <v>7</v>
      </c>
      <c r="AT53" s="67">
        <f t="shared" si="45"/>
        <v>11</v>
      </c>
      <c r="AU53" s="67">
        <f t="shared" si="45"/>
        <v>8</v>
      </c>
      <c r="AV53" s="67">
        <f t="shared" si="45"/>
        <v>5</v>
      </c>
      <c r="AW53" s="67">
        <f t="shared" si="45"/>
        <v>0</v>
      </c>
      <c r="AX53" s="67">
        <f t="shared" si="45"/>
        <v>0</v>
      </c>
      <c r="AY53" s="67">
        <f t="shared" si="45"/>
        <v>0</v>
      </c>
      <c r="AZ53" s="67">
        <f t="shared" si="45"/>
        <v>0</v>
      </c>
      <c r="BA53" s="68">
        <f t="shared" si="49"/>
        <v>31</v>
      </c>
      <c r="BB53" s="64">
        <f t="shared" si="50"/>
        <v>30</v>
      </c>
      <c r="BC53" s="69">
        <f t="shared" si="51"/>
        <v>278.90699999999998</v>
      </c>
      <c r="BD53" s="67">
        <f t="shared" si="46"/>
        <v>7</v>
      </c>
      <c r="BE53" s="67">
        <f t="shared" si="46"/>
        <v>11</v>
      </c>
      <c r="BF53" s="67">
        <f t="shared" si="46"/>
        <v>8</v>
      </c>
      <c r="BG53" s="67">
        <f t="shared" si="46"/>
        <v>4</v>
      </c>
      <c r="BH53" s="67">
        <f t="shared" si="46"/>
        <v>0</v>
      </c>
      <c r="BI53" s="67">
        <f t="shared" si="46"/>
        <v>0</v>
      </c>
      <c r="BJ53" s="67">
        <f t="shared" si="46"/>
        <v>0</v>
      </c>
      <c r="BK53" s="67">
        <f t="shared" si="46"/>
        <v>0</v>
      </c>
      <c r="BL53" s="70">
        <f t="shared" si="52"/>
        <v>30</v>
      </c>
      <c r="BM53" s="71">
        <f t="shared" si="53"/>
        <v>14</v>
      </c>
      <c r="BN53" s="71">
        <f t="shared" si="54"/>
        <v>22</v>
      </c>
      <c r="BO53" s="71">
        <f t="shared" si="55"/>
        <v>16</v>
      </c>
      <c r="BP53" s="71">
        <f t="shared" si="56"/>
        <v>9</v>
      </c>
      <c r="BQ53" s="71">
        <f t="shared" si="57"/>
        <v>0</v>
      </c>
      <c r="BR53" s="71">
        <f t="shared" si="58"/>
        <v>0</v>
      </c>
      <c r="BS53" s="71">
        <f t="shared" si="59"/>
        <v>0</v>
      </c>
      <c r="BT53" s="71">
        <f t="shared" si="60"/>
        <v>0</v>
      </c>
      <c r="BU53" s="72">
        <f t="shared" si="61"/>
        <v>61</v>
      </c>
      <c r="BV53" s="73">
        <f t="shared" si="62"/>
        <v>567.1108999999999</v>
      </c>
      <c r="BW53" t="s">
        <v>872</v>
      </c>
      <c r="BX53">
        <v>2022</v>
      </c>
      <c r="BY53" t="s">
        <v>873</v>
      </c>
      <c r="BZ53" t="s">
        <v>881</v>
      </c>
      <c r="CA53" t="s">
        <v>884</v>
      </c>
      <c r="CB53" t="s">
        <v>876</v>
      </c>
    </row>
    <row r="54" spans="1:80" x14ac:dyDescent="0.2">
      <c r="A54" s="77" t="str">
        <f t="shared" si="4"/>
        <v>X1OR05Z27Y0G1J7</v>
      </c>
      <c r="B54" s="77" t="s">
        <v>251</v>
      </c>
      <c r="C54" s="77"/>
      <c r="D54" s="77" t="s">
        <v>301</v>
      </c>
      <c r="E54" s="77" t="s">
        <v>301</v>
      </c>
      <c r="F54" s="77" t="s">
        <v>302</v>
      </c>
      <c r="G54" s="77" t="s">
        <v>303</v>
      </c>
      <c r="H54" s="77" t="s">
        <v>93</v>
      </c>
      <c r="I54" s="77" t="s">
        <v>530</v>
      </c>
      <c r="J54" s="77" t="s">
        <v>127</v>
      </c>
      <c r="K54" s="77" t="s">
        <v>129</v>
      </c>
      <c r="L54" s="77" t="s">
        <v>130</v>
      </c>
      <c r="M54" s="77">
        <v>59.99</v>
      </c>
      <c r="N54" s="96">
        <f t="shared" si="24"/>
        <v>54968.837</v>
      </c>
      <c r="O54" s="77"/>
      <c r="P54" s="96">
        <f t="shared" si="25"/>
        <v>27715.38</v>
      </c>
      <c r="Q54" s="78">
        <f t="shared" si="26"/>
        <v>0.31</v>
      </c>
      <c r="R54" s="27">
        <v>18.596900000000002</v>
      </c>
      <c r="AD54" s="34"/>
      <c r="AE54" s="34"/>
      <c r="AF54" s="34"/>
      <c r="AG54" s="34"/>
      <c r="AH54" s="34"/>
      <c r="AI54" s="34"/>
      <c r="AJ54" s="35"/>
      <c r="AK54" s="34"/>
      <c r="AL54" s="35"/>
      <c r="AM54" s="34"/>
      <c r="AN54" s="34"/>
      <c r="AO54" s="35"/>
      <c r="AP54" s="35"/>
      <c r="AQ54" s="48">
        <f t="shared" si="47"/>
        <v>0</v>
      </c>
      <c r="AR54" s="66">
        <f t="shared" si="48"/>
        <v>0</v>
      </c>
      <c r="AS54" s="67">
        <f t="shared" si="45"/>
        <v>0</v>
      </c>
      <c r="AT54" s="67">
        <f t="shared" si="45"/>
        <v>0</v>
      </c>
      <c r="AU54" s="67">
        <f t="shared" si="45"/>
        <v>0</v>
      </c>
      <c r="AV54" s="67">
        <f t="shared" si="45"/>
        <v>0</v>
      </c>
      <c r="AW54" s="67">
        <f t="shared" si="45"/>
        <v>0</v>
      </c>
      <c r="AX54" s="67">
        <f t="shared" si="45"/>
        <v>0</v>
      </c>
      <c r="AY54" s="67">
        <f t="shared" si="45"/>
        <v>0</v>
      </c>
      <c r="AZ54" s="67">
        <f t="shared" si="45"/>
        <v>0</v>
      </c>
      <c r="BA54" s="68">
        <f t="shared" si="49"/>
        <v>0</v>
      </c>
      <c r="BB54" s="64">
        <f t="shared" si="50"/>
        <v>0</v>
      </c>
      <c r="BC54" s="69">
        <f t="shared" si="51"/>
        <v>0</v>
      </c>
      <c r="BD54" s="67">
        <f t="shared" si="46"/>
        <v>0</v>
      </c>
      <c r="BE54" s="67">
        <f t="shared" si="46"/>
        <v>0</v>
      </c>
      <c r="BF54" s="67">
        <f t="shared" si="46"/>
        <v>0</v>
      </c>
      <c r="BG54" s="67">
        <f t="shared" si="46"/>
        <v>0</v>
      </c>
      <c r="BH54" s="67">
        <f t="shared" si="46"/>
        <v>0</v>
      </c>
      <c r="BI54" s="67">
        <f t="shared" si="46"/>
        <v>0</v>
      </c>
      <c r="BJ54" s="67">
        <f t="shared" si="46"/>
        <v>0</v>
      </c>
      <c r="BK54" s="67">
        <f t="shared" si="46"/>
        <v>0</v>
      </c>
      <c r="BL54" s="70">
        <f t="shared" si="52"/>
        <v>0</v>
      </c>
      <c r="BM54" s="71">
        <f t="shared" si="53"/>
        <v>0</v>
      </c>
      <c r="BN54" s="71">
        <f t="shared" si="54"/>
        <v>0</v>
      </c>
      <c r="BO54" s="71">
        <f t="shared" si="55"/>
        <v>0</v>
      </c>
      <c r="BP54" s="71">
        <f t="shared" si="56"/>
        <v>0</v>
      </c>
      <c r="BQ54" s="71">
        <f t="shared" si="57"/>
        <v>0</v>
      </c>
      <c r="BR54" s="71">
        <f t="shared" si="58"/>
        <v>0</v>
      </c>
      <c r="BS54" s="71">
        <f t="shared" si="59"/>
        <v>0</v>
      </c>
      <c r="BT54" s="71">
        <f t="shared" si="60"/>
        <v>0</v>
      </c>
      <c r="BU54" s="72">
        <f t="shared" si="61"/>
        <v>0</v>
      </c>
      <c r="BV54" s="73">
        <f t="shared" si="62"/>
        <v>0</v>
      </c>
      <c r="BW54" t="s">
        <v>872</v>
      </c>
      <c r="BX54">
        <v>2022</v>
      </c>
      <c r="BY54" t="s">
        <v>873</v>
      </c>
      <c r="BZ54" t="s">
        <v>881</v>
      </c>
      <c r="CA54" t="s">
        <v>884</v>
      </c>
      <c r="CB54" t="s">
        <v>875</v>
      </c>
    </row>
    <row r="55" spans="1:80" x14ac:dyDescent="0.2">
      <c r="A55" s="77" t="str">
        <f t="shared" si="4"/>
        <v>X1OR05Z27Y0TWHT</v>
      </c>
      <c r="B55" s="77" t="s">
        <v>251</v>
      </c>
      <c r="C55" s="77"/>
      <c r="D55" s="77" t="s">
        <v>301</v>
      </c>
      <c r="E55" s="77" t="s">
        <v>301</v>
      </c>
      <c r="F55" s="77" t="s">
        <v>302</v>
      </c>
      <c r="G55" s="77" t="s">
        <v>303</v>
      </c>
      <c r="H55" s="77" t="s">
        <v>531</v>
      </c>
      <c r="I55" s="77" t="s">
        <v>532</v>
      </c>
      <c r="J55" s="77" t="s">
        <v>127</v>
      </c>
      <c r="K55" s="77" t="s">
        <v>129</v>
      </c>
      <c r="L55" s="77" t="s">
        <v>130</v>
      </c>
      <c r="M55" s="77">
        <v>59.99</v>
      </c>
      <c r="N55" s="96">
        <f t="shared" si="24"/>
        <v>54968.837</v>
      </c>
      <c r="O55" s="77"/>
      <c r="P55" s="96">
        <f t="shared" si="25"/>
        <v>27715.38</v>
      </c>
      <c r="Q55" s="78">
        <f t="shared" si="26"/>
        <v>0.31</v>
      </c>
      <c r="R55" s="27">
        <v>18.596900000000002</v>
      </c>
      <c r="AD55" s="34">
        <v>15</v>
      </c>
      <c r="AE55" s="34">
        <v>15</v>
      </c>
      <c r="AF55" s="34"/>
      <c r="AG55" s="34"/>
      <c r="AH55" s="34"/>
      <c r="AI55" s="34"/>
      <c r="AJ55" s="35">
        <v>15</v>
      </c>
      <c r="AK55" s="34">
        <v>15</v>
      </c>
      <c r="AL55" s="35"/>
      <c r="AM55" s="34"/>
      <c r="AN55" s="34"/>
      <c r="AO55" s="35"/>
      <c r="AP55" s="35"/>
      <c r="AQ55" s="48">
        <f t="shared" si="47"/>
        <v>30</v>
      </c>
      <c r="AR55" s="66">
        <f t="shared" si="48"/>
        <v>576.50390000000004</v>
      </c>
      <c r="AS55" s="67">
        <f t="shared" si="45"/>
        <v>7</v>
      </c>
      <c r="AT55" s="67">
        <f t="shared" si="45"/>
        <v>11</v>
      </c>
      <c r="AU55" s="67">
        <f t="shared" si="45"/>
        <v>8</v>
      </c>
      <c r="AV55" s="67">
        <f t="shared" si="45"/>
        <v>5</v>
      </c>
      <c r="AW55" s="67">
        <f t="shared" si="45"/>
        <v>0</v>
      </c>
      <c r="AX55" s="67">
        <f t="shared" si="45"/>
        <v>0</v>
      </c>
      <c r="AY55" s="67">
        <f t="shared" si="45"/>
        <v>0</v>
      </c>
      <c r="AZ55" s="67">
        <f t="shared" si="45"/>
        <v>0</v>
      </c>
      <c r="BA55" s="68">
        <f t="shared" si="49"/>
        <v>31</v>
      </c>
      <c r="BB55" s="64">
        <f t="shared" si="50"/>
        <v>30</v>
      </c>
      <c r="BC55" s="69">
        <f t="shared" si="51"/>
        <v>557.90700000000004</v>
      </c>
      <c r="BD55" s="67">
        <f t="shared" si="46"/>
        <v>7</v>
      </c>
      <c r="BE55" s="67">
        <f t="shared" si="46"/>
        <v>11</v>
      </c>
      <c r="BF55" s="67">
        <f t="shared" si="46"/>
        <v>8</v>
      </c>
      <c r="BG55" s="67">
        <f t="shared" si="46"/>
        <v>4</v>
      </c>
      <c r="BH55" s="67">
        <f t="shared" si="46"/>
        <v>0</v>
      </c>
      <c r="BI55" s="67">
        <f t="shared" si="46"/>
        <v>0</v>
      </c>
      <c r="BJ55" s="67">
        <f t="shared" si="46"/>
        <v>0</v>
      </c>
      <c r="BK55" s="67">
        <f t="shared" si="46"/>
        <v>0</v>
      </c>
      <c r="BL55" s="70">
        <f t="shared" si="52"/>
        <v>30</v>
      </c>
      <c r="BM55" s="71">
        <f t="shared" si="53"/>
        <v>14</v>
      </c>
      <c r="BN55" s="71">
        <f t="shared" si="54"/>
        <v>22</v>
      </c>
      <c r="BO55" s="71">
        <f t="shared" si="55"/>
        <v>16</v>
      </c>
      <c r="BP55" s="71">
        <f t="shared" si="56"/>
        <v>9</v>
      </c>
      <c r="BQ55" s="71">
        <f t="shared" si="57"/>
        <v>0</v>
      </c>
      <c r="BR55" s="71">
        <f t="shared" si="58"/>
        <v>0</v>
      </c>
      <c r="BS55" s="71">
        <f t="shared" si="59"/>
        <v>0</v>
      </c>
      <c r="BT55" s="71">
        <f t="shared" si="60"/>
        <v>0</v>
      </c>
      <c r="BU55" s="72">
        <f t="shared" si="61"/>
        <v>61</v>
      </c>
      <c r="BV55" s="73">
        <f t="shared" si="62"/>
        <v>1134.4109000000001</v>
      </c>
      <c r="BW55" t="s">
        <v>872</v>
      </c>
      <c r="BX55">
        <v>2022</v>
      </c>
      <c r="BY55" t="s">
        <v>873</v>
      </c>
      <c r="BZ55" t="s">
        <v>881</v>
      </c>
      <c r="CA55" t="s">
        <v>884</v>
      </c>
      <c r="CB55" t="s">
        <v>875</v>
      </c>
    </row>
    <row r="56" spans="1:80" x14ac:dyDescent="0.2">
      <c r="A56" s="77" t="str">
        <f t="shared" si="4"/>
        <v>X82144R3350LDYI</v>
      </c>
      <c r="B56" s="77" t="s">
        <v>251</v>
      </c>
      <c r="C56" s="77"/>
      <c r="D56" s="77" t="s">
        <v>265</v>
      </c>
      <c r="E56" s="77" t="s">
        <v>259</v>
      </c>
      <c r="F56" s="77" t="s">
        <v>304</v>
      </c>
      <c r="G56" s="77" t="s">
        <v>305</v>
      </c>
      <c r="H56" s="77" t="s">
        <v>533</v>
      </c>
      <c r="I56" s="77" t="s">
        <v>534</v>
      </c>
      <c r="J56" s="77" t="s">
        <v>497</v>
      </c>
      <c r="K56" s="77" t="s">
        <v>630</v>
      </c>
      <c r="L56" s="77" t="s">
        <v>632</v>
      </c>
      <c r="M56" s="77">
        <v>59.99</v>
      </c>
      <c r="N56" s="96">
        <f t="shared" si="24"/>
        <v>54968.837</v>
      </c>
      <c r="O56" s="77"/>
      <c r="P56" s="96">
        <f t="shared" si="25"/>
        <v>27715.38</v>
      </c>
      <c r="Q56" s="78">
        <f t="shared" si="26"/>
        <v>0.31</v>
      </c>
      <c r="R56" s="27">
        <v>18.596900000000002</v>
      </c>
      <c r="AD56" s="34"/>
      <c r="AE56" s="34"/>
      <c r="AF56" s="34"/>
      <c r="AG56" s="34"/>
      <c r="AH56" s="34"/>
      <c r="AI56" s="34"/>
      <c r="AJ56" s="35"/>
      <c r="AK56" s="34"/>
      <c r="AL56" s="35"/>
      <c r="AM56" s="34"/>
      <c r="AN56" s="34"/>
      <c r="AO56" s="35"/>
      <c r="AP56" s="35"/>
      <c r="AQ56" s="48">
        <f t="shared" si="47"/>
        <v>0</v>
      </c>
      <c r="AR56" s="66">
        <f t="shared" si="48"/>
        <v>0</v>
      </c>
      <c r="AS56" s="67">
        <f t="shared" si="45"/>
        <v>0</v>
      </c>
      <c r="AT56" s="67">
        <f t="shared" si="45"/>
        <v>0</v>
      </c>
      <c r="AU56" s="67">
        <f t="shared" si="45"/>
        <v>0</v>
      </c>
      <c r="AV56" s="67">
        <f t="shared" si="45"/>
        <v>0</v>
      </c>
      <c r="AW56" s="67">
        <f t="shared" si="45"/>
        <v>0</v>
      </c>
      <c r="AX56" s="67">
        <f t="shared" si="45"/>
        <v>0</v>
      </c>
      <c r="AY56" s="67">
        <f t="shared" si="45"/>
        <v>0</v>
      </c>
      <c r="AZ56" s="67">
        <f t="shared" si="45"/>
        <v>0</v>
      </c>
      <c r="BA56" s="68">
        <f t="shared" si="49"/>
        <v>0</v>
      </c>
      <c r="BB56" s="64">
        <f t="shared" si="50"/>
        <v>0</v>
      </c>
      <c r="BC56" s="69">
        <f t="shared" si="51"/>
        <v>0</v>
      </c>
      <c r="BD56" s="67">
        <f t="shared" si="46"/>
        <v>0</v>
      </c>
      <c r="BE56" s="67">
        <f t="shared" si="46"/>
        <v>0</v>
      </c>
      <c r="BF56" s="67">
        <f t="shared" si="46"/>
        <v>0</v>
      </c>
      <c r="BG56" s="67">
        <f t="shared" si="46"/>
        <v>0</v>
      </c>
      <c r="BH56" s="67">
        <f t="shared" si="46"/>
        <v>0</v>
      </c>
      <c r="BI56" s="67">
        <f t="shared" si="46"/>
        <v>0</v>
      </c>
      <c r="BJ56" s="67">
        <f t="shared" si="46"/>
        <v>0</v>
      </c>
      <c r="BK56" s="67">
        <f t="shared" si="46"/>
        <v>0</v>
      </c>
      <c r="BL56" s="70">
        <f t="shared" si="52"/>
        <v>0</v>
      </c>
      <c r="BM56" s="71">
        <f t="shared" si="53"/>
        <v>0</v>
      </c>
      <c r="BN56" s="71">
        <f t="shared" si="54"/>
        <v>0</v>
      </c>
      <c r="BO56" s="71">
        <f t="shared" si="55"/>
        <v>0</v>
      </c>
      <c r="BP56" s="71">
        <f t="shared" si="56"/>
        <v>0</v>
      </c>
      <c r="BQ56" s="71">
        <f t="shared" si="57"/>
        <v>0</v>
      </c>
      <c r="BR56" s="71">
        <f t="shared" si="58"/>
        <v>0</v>
      </c>
      <c r="BS56" s="71">
        <f t="shared" si="59"/>
        <v>0</v>
      </c>
      <c r="BT56" s="71">
        <f t="shared" si="60"/>
        <v>0</v>
      </c>
      <c r="BU56" s="72">
        <f t="shared" si="61"/>
        <v>0</v>
      </c>
      <c r="BV56" s="73">
        <f t="shared" si="62"/>
        <v>0</v>
      </c>
      <c r="BW56" t="s">
        <v>872</v>
      </c>
      <c r="BX56">
        <v>2022</v>
      </c>
      <c r="BY56" t="s">
        <v>873</v>
      </c>
      <c r="BZ56" t="s">
        <v>881</v>
      </c>
      <c r="CA56" t="s">
        <v>884</v>
      </c>
      <c r="CB56" t="s">
        <v>878</v>
      </c>
    </row>
    <row r="57" spans="1:80" x14ac:dyDescent="0.2">
      <c r="A57" s="77" t="str">
        <f t="shared" si="4"/>
        <v>X82144R3350LDY0</v>
      </c>
      <c r="B57" s="77" t="s">
        <v>251</v>
      </c>
      <c r="C57" s="77"/>
      <c r="D57" s="77" t="s">
        <v>265</v>
      </c>
      <c r="E57" s="77" t="s">
        <v>259</v>
      </c>
      <c r="F57" s="77" t="s">
        <v>304</v>
      </c>
      <c r="G57" s="77" t="s">
        <v>305</v>
      </c>
      <c r="H57" s="77" t="s">
        <v>535</v>
      </c>
      <c r="I57" s="77" t="s">
        <v>536</v>
      </c>
      <c r="J57" s="77" t="s">
        <v>497</v>
      </c>
      <c r="K57" s="77" t="s">
        <v>630</v>
      </c>
      <c r="L57" s="77" t="s">
        <v>632</v>
      </c>
      <c r="M57" s="77">
        <v>59.99</v>
      </c>
      <c r="N57" s="96">
        <f t="shared" si="24"/>
        <v>54968.837</v>
      </c>
      <c r="O57" s="77"/>
      <c r="P57" s="96">
        <f t="shared" si="25"/>
        <v>27715.38</v>
      </c>
      <c r="Q57" s="78">
        <f t="shared" si="26"/>
        <v>0.31</v>
      </c>
      <c r="R57" s="27">
        <v>18.596900000000002</v>
      </c>
      <c r="AD57" s="34"/>
      <c r="AE57" s="34"/>
      <c r="AF57" s="34"/>
      <c r="AG57" s="34"/>
      <c r="AH57" s="34"/>
      <c r="AI57" s="34"/>
      <c r="AJ57" s="35"/>
      <c r="AK57" s="34"/>
      <c r="AL57" s="35"/>
      <c r="AM57" s="34"/>
      <c r="AN57" s="34"/>
      <c r="AO57" s="35"/>
      <c r="AP57" s="35"/>
      <c r="AQ57" s="48">
        <f t="shared" si="47"/>
        <v>0</v>
      </c>
      <c r="AR57" s="66">
        <f t="shared" si="48"/>
        <v>0</v>
      </c>
      <c r="AS57" s="67">
        <f t="shared" si="45"/>
        <v>0</v>
      </c>
      <c r="AT57" s="67">
        <f t="shared" si="45"/>
        <v>0</v>
      </c>
      <c r="AU57" s="67">
        <f t="shared" si="45"/>
        <v>0</v>
      </c>
      <c r="AV57" s="67">
        <f t="shared" si="45"/>
        <v>0</v>
      </c>
      <c r="AW57" s="67">
        <f t="shared" si="45"/>
        <v>0</v>
      </c>
      <c r="AX57" s="67">
        <f t="shared" si="45"/>
        <v>0</v>
      </c>
      <c r="AY57" s="67">
        <f t="shared" si="45"/>
        <v>0</v>
      </c>
      <c r="AZ57" s="67">
        <f t="shared" si="45"/>
        <v>0</v>
      </c>
      <c r="BA57" s="68">
        <f t="shared" si="49"/>
        <v>0</v>
      </c>
      <c r="BB57" s="64">
        <f t="shared" si="50"/>
        <v>0</v>
      </c>
      <c r="BC57" s="69">
        <f t="shared" si="51"/>
        <v>0</v>
      </c>
      <c r="BD57" s="67">
        <f t="shared" si="46"/>
        <v>0</v>
      </c>
      <c r="BE57" s="67">
        <f t="shared" si="46"/>
        <v>0</v>
      </c>
      <c r="BF57" s="67">
        <f t="shared" si="46"/>
        <v>0</v>
      </c>
      <c r="BG57" s="67">
        <f t="shared" si="46"/>
        <v>0</v>
      </c>
      <c r="BH57" s="67">
        <f t="shared" si="46"/>
        <v>0</v>
      </c>
      <c r="BI57" s="67">
        <f t="shared" si="46"/>
        <v>0</v>
      </c>
      <c r="BJ57" s="67">
        <f t="shared" si="46"/>
        <v>0</v>
      </c>
      <c r="BK57" s="67">
        <f t="shared" si="46"/>
        <v>0</v>
      </c>
      <c r="BL57" s="70">
        <f t="shared" si="52"/>
        <v>0</v>
      </c>
      <c r="BM57" s="71">
        <f t="shared" si="53"/>
        <v>0</v>
      </c>
      <c r="BN57" s="71">
        <f t="shared" si="54"/>
        <v>0</v>
      </c>
      <c r="BO57" s="71">
        <f t="shared" si="55"/>
        <v>0</v>
      </c>
      <c r="BP57" s="71">
        <f t="shared" si="56"/>
        <v>0</v>
      </c>
      <c r="BQ57" s="71">
        <f t="shared" si="57"/>
        <v>0</v>
      </c>
      <c r="BR57" s="71">
        <f t="shared" si="58"/>
        <v>0</v>
      </c>
      <c r="BS57" s="71">
        <f t="shared" si="59"/>
        <v>0</v>
      </c>
      <c r="BT57" s="71">
        <f t="shared" si="60"/>
        <v>0</v>
      </c>
      <c r="BU57" s="72">
        <f t="shared" si="61"/>
        <v>0</v>
      </c>
      <c r="BV57" s="73">
        <f t="shared" si="62"/>
        <v>0</v>
      </c>
      <c r="BW57" t="s">
        <v>872</v>
      </c>
      <c r="BX57">
        <v>2022</v>
      </c>
      <c r="BY57" t="s">
        <v>873</v>
      </c>
      <c r="BZ57" t="s">
        <v>881</v>
      </c>
      <c r="CA57" t="s">
        <v>884</v>
      </c>
      <c r="CB57" t="s">
        <v>878</v>
      </c>
    </row>
    <row r="58" spans="1:80" x14ac:dyDescent="0.2">
      <c r="A58" s="77" t="str">
        <f t="shared" si="4"/>
        <v>X2OH04WD4L0JBLK</v>
      </c>
      <c r="B58" s="77" t="s">
        <v>251</v>
      </c>
      <c r="C58" s="77"/>
      <c r="D58" s="77" t="s">
        <v>260</v>
      </c>
      <c r="E58" s="77" t="s">
        <v>253</v>
      </c>
      <c r="F58" s="77" t="s">
        <v>306</v>
      </c>
      <c r="G58" s="77" t="s">
        <v>307</v>
      </c>
      <c r="H58" s="77" t="s">
        <v>85</v>
      </c>
      <c r="I58" s="77" t="s">
        <v>483</v>
      </c>
      <c r="J58" s="77" t="s">
        <v>537</v>
      </c>
      <c r="K58" s="77" t="s">
        <v>129</v>
      </c>
      <c r="L58" s="77" t="s">
        <v>130</v>
      </c>
      <c r="M58" s="77">
        <v>39.99</v>
      </c>
      <c r="N58" s="96">
        <f t="shared" si="24"/>
        <v>36642.837</v>
      </c>
      <c r="O58" s="77"/>
      <c r="P58" s="96">
        <f t="shared" si="25"/>
        <v>18475.379999999997</v>
      </c>
      <c r="Q58" s="78">
        <f t="shared" si="26"/>
        <v>0.31</v>
      </c>
      <c r="R58" s="27">
        <v>12.3969</v>
      </c>
      <c r="AD58" s="34"/>
      <c r="AE58" s="34"/>
      <c r="AF58" s="34"/>
      <c r="AG58" s="34"/>
      <c r="AH58" s="34"/>
      <c r="AI58" s="34"/>
      <c r="AJ58" s="35"/>
      <c r="AK58" s="34"/>
      <c r="AL58" s="35"/>
      <c r="AM58" s="34"/>
      <c r="AN58" s="34"/>
      <c r="AO58" s="35"/>
      <c r="AP58" s="35"/>
      <c r="AQ58" s="48">
        <f t="shared" si="47"/>
        <v>0</v>
      </c>
      <c r="AR58" s="66">
        <f t="shared" si="48"/>
        <v>0</v>
      </c>
      <c r="AS58" s="67">
        <f t="shared" si="45"/>
        <v>0</v>
      </c>
      <c r="AT58" s="67">
        <f t="shared" si="45"/>
        <v>0</v>
      </c>
      <c r="AU58" s="67">
        <f t="shared" si="45"/>
        <v>0</v>
      </c>
      <c r="AV58" s="67">
        <f t="shared" si="45"/>
        <v>0</v>
      </c>
      <c r="AW58" s="67">
        <f t="shared" si="45"/>
        <v>0</v>
      </c>
      <c r="AX58" s="67">
        <f t="shared" si="45"/>
        <v>0</v>
      </c>
      <c r="AY58" s="67">
        <f t="shared" si="45"/>
        <v>0</v>
      </c>
      <c r="AZ58" s="67">
        <f t="shared" si="45"/>
        <v>0</v>
      </c>
      <c r="BA58" s="68">
        <f t="shared" si="49"/>
        <v>0</v>
      </c>
      <c r="BB58" s="64">
        <f t="shared" si="50"/>
        <v>0</v>
      </c>
      <c r="BC58" s="69">
        <f t="shared" si="51"/>
        <v>0</v>
      </c>
      <c r="BD58" s="67">
        <f t="shared" si="46"/>
        <v>0</v>
      </c>
      <c r="BE58" s="67">
        <f t="shared" si="46"/>
        <v>0</v>
      </c>
      <c r="BF58" s="67">
        <f t="shared" si="46"/>
        <v>0</v>
      </c>
      <c r="BG58" s="67">
        <f t="shared" si="46"/>
        <v>0</v>
      </c>
      <c r="BH58" s="67">
        <f t="shared" si="46"/>
        <v>0</v>
      </c>
      <c r="BI58" s="67">
        <f t="shared" si="46"/>
        <v>0</v>
      </c>
      <c r="BJ58" s="67">
        <f t="shared" si="46"/>
        <v>0</v>
      </c>
      <c r="BK58" s="67">
        <f t="shared" si="46"/>
        <v>0</v>
      </c>
      <c r="BL58" s="70">
        <f t="shared" si="52"/>
        <v>0</v>
      </c>
      <c r="BM58" s="71">
        <f t="shared" si="53"/>
        <v>0</v>
      </c>
      <c r="BN58" s="71">
        <f t="shared" si="54"/>
        <v>0</v>
      </c>
      <c r="BO58" s="71">
        <f t="shared" si="55"/>
        <v>0</v>
      </c>
      <c r="BP58" s="71">
        <f t="shared" si="56"/>
        <v>0</v>
      </c>
      <c r="BQ58" s="71">
        <f t="shared" si="57"/>
        <v>0</v>
      </c>
      <c r="BR58" s="71">
        <f t="shared" si="58"/>
        <v>0</v>
      </c>
      <c r="BS58" s="71">
        <f t="shared" si="59"/>
        <v>0</v>
      </c>
      <c r="BT58" s="71">
        <f t="shared" si="60"/>
        <v>0</v>
      </c>
      <c r="BU58" s="72">
        <f t="shared" si="61"/>
        <v>0</v>
      </c>
      <c r="BV58" s="73">
        <f t="shared" si="62"/>
        <v>0</v>
      </c>
      <c r="BW58" t="s">
        <v>872</v>
      </c>
      <c r="BX58">
        <v>2022</v>
      </c>
      <c r="BY58" t="s">
        <v>873</v>
      </c>
      <c r="BZ58" t="s">
        <v>881</v>
      </c>
      <c r="CA58" t="s">
        <v>884</v>
      </c>
      <c r="CB58" t="s">
        <v>876</v>
      </c>
    </row>
    <row r="59" spans="1:80" x14ac:dyDescent="0.2">
      <c r="A59" s="77" t="str">
        <f t="shared" si="4"/>
        <v>X2OH04WD4L0G011</v>
      </c>
      <c r="B59" s="77" t="s">
        <v>251</v>
      </c>
      <c r="C59" s="77"/>
      <c r="D59" s="77" t="s">
        <v>260</v>
      </c>
      <c r="E59" s="77" t="s">
        <v>253</v>
      </c>
      <c r="F59" s="77" t="s">
        <v>306</v>
      </c>
      <c r="G59" s="77" t="s">
        <v>307</v>
      </c>
      <c r="H59" s="77" t="s">
        <v>89</v>
      </c>
      <c r="I59" s="77" t="s">
        <v>484</v>
      </c>
      <c r="J59" s="77" t="s">
        <v>537</v>
      </c>
      <c r="K59" s="77" t="s">
        <v>129</v>
      </c>
      <c r="L59" s="77" t="s">
        <v>130</v>
      </c>
      <c r="M59" s="77">
        <v>39.99</v>
      </c>
      <c r="N59" s="96">
        <f t="shared" si="24"/>
        <v>36642.837</v>
      </c>
      <c r="O59" s="77"/>
      <c r="P59" s="96">
        <f t="shared" si="25"/>
        <v>18475.379999999997</v>
      </c>
      <c r="Q59" s="78">
        <f t="shared" si="26"/>
        <v>0.31</v>
      </c>
      <c r="R59" s="27">
        <v>12.3969</v>
      </c>
      <c r="AD59" s="34"/>
      <c r="AE59" s="34"/>
      <c r="AF59" s="34"/>
      <c r="AG59" s="34"/>
      <c r="AH59" s="34"/>
      <c r="AI59" s="34"/>
      <c r="AJ59" s="35"/>
      <c r="AK59" s="34"/>
      <c r="AL59" s="35"/>
      <c r="AM59" s="34"/>
      <c r="AN59" s="34"/>
      <c r="AO59" s="35"/>
      <c r="AP59" s="35"/>
      <c r="AQ59" s="48">
        <f t="shared" si="47"/>
        <v>0</v>
      </c>
      <c r="AR59" s="66">
        <f t="shared" si="48"/>
        <v>0</v>
      </c>
      <c r="AS59" s="67">
        <f t="shared" si="45"/>
        <v>0</v>
      </c>
      <c r="AT59" s="67">
        <f t="shared" si="45"/>
        <v>0</v>
      </c>
      <c r="AU59" s="67">
        <f t="shared" si="45"/>
        <v>0</v>
      </c>
      <c r="AV59" s="67">
        <f t="shared" si="45"/>
        <v>0</v>
      </c>
      <c r="AW59" s="67">
        <f t="shared" si="45"/>
        <v>0</v>
      </c>
      <c r="AX59" s="67">
        <f t="shared" si="45"/>
        <v>0</v>
      </c>
      <c r="AY59" s="67">
        <f t="shared" si="45"/>
        <v>0</v>
      </c>
      <c r="AZ59" s="67">
        <f t="shared" si="45"/>
        <v>0</v>
      </c>
      <c r="BA59" s="68">
        <f t="shared" si="49"/>
        <v>0</v>
      </c>
      <c r="BB59" s="64">
        <f t="shared" si="50"/>
        <v>0</v>
      </c>
      <c r="BC59" s="69">
        <f t="shared" si="51"/>
        <v>0</v>
      </c>
      <c r="BD59" s="67">
        <f t="shared" si="46"/>
        <v>0</v>
      </c>
      <c r="BE59" s="67">
        <f t="shared" si="46"/>
        <v>0</v>
      </c>
      <c r="BF59" s="67">
        <f t="shared" si="46"/>
        <v>0</v>
      </c>
      <c r="BG59" s="67">
        <f t="shared" si="46"/>
        <v>0</v>
      </c>
      <c r="BH59" s="67">
        <f t="shared" si="46"/>
        <v>0</v>
      </c>
      <c r="BI59" s="67">
        <f t="shared" si="46"/>
        <v>0</v>
      </c>
      <c r="BJ59" s="67">
        <f t="shared" si="46"/>
        <v>0</v>
      </c>
      <c r="BK59" s="67">
        <f t="shared" si="46"/>
        <v>0</v>
      </c>
      <c r="BL59" s="70">
        <f t="shared" si="52"/>
        <v>0</v>
      </c>
      <c r="BM59" s="71">
        <f t="shared" si="53"/>
        <v>0</v>
      </c>
      <c r="BN59" s="71">
        <f t="shared" si="54"/>
        <v>0</v>
      </c>
      <c r="BO59" s="71">
        <f t="shared" si="55"/>
        <v>0</v>
      </c>
      <c r="BP59" s="71">
        <f t="shared" si="56"/>
        <v>0</v>
      </c>
      <c r="BQ59" s="71">
        <f t="shared" si="57"/>
        <v>0</v>
      </c>
      <c r="BR59" s="71">
        <f t="shared" si="58"/>
        <v>0</v>
      </c>
      <c r="BS59" s="71">
        <f t="shared" si="59"/>
        <v>0</v>
      </c>
      <c r="BT59" s="71">
        <f t="shared" si="60"/>
        <v>0</v>
      </c>
      <c r="BU59" s="72">
        <f t="shared" si="61"/>
        <v>0</v>
      </c>
      <c r="BV59" s="73">
        <f t="shared" si="62"/>
        <v>0</v>
      </c>
      <c r="BW59" t="s">
        <v>872</v>
      </c>
      <c r="BX59">
        <v>2022</v>
      </c>
      <c r="BY59" t="s">
        <v>873</v>
      </c>
      <c r="BZ59" t="s">
        <v>881</v>
      </c>
      <c r="CA59" t="s">
        <v>884</v>
      </c>
      <c r="CB59" t="s">
        <v>876</v>
      </c>
    </row>
    <row r="60" spans="1:80" x14ac:dyDescent="0.2">
      <c r="A60" s="77" t="str">
        <f t="shared" si="4"/>
        <v>X1RR11Z2LH0JTMU</v>
      </c>
      <c r="B60" s="77" t="s">
        <v>251</v>
      </c>
      <c r="C60" s="77"/>
      <c r="D60" s="77" t="s">
        <v>301</v>
      </c>
      <c r="E60" s="77" t="s">
        <v>301</v>
      </c>
      <c r="F60" s="77" t="s">
        <v>308</v>
      </c>
      <c r="G60" s="77" t="s">
        <v>309</v>
      </c>
      <c r="H60" s="77" t="s">
        <v>178</v>
      </c>
      <c r="I60" s="77" t="s">
        <v>487</v>
      </c>
      <c r="J60" s="77" t="s">
        <v>538</v>
      </c>
      <c r="K60" s="77" t="s">
        <v>129</v>
      </c>
      <c r="L60" s="77" t="s">
        <v>130</v>
      </c>
      <c r="M60" s="77">
        <v>49.99</v>
      </c>
      <c r="N60" s="96">
        <f t="shared" si="24"/>
        <v>45805.837</v>
      </c>
      <c r="O60" s="77"/>
      <c r="P60" s="96">
        <f t="shared" si="25"/>
        <v>23095.38</v>
      </c>
      <c r="Q60" s="78">
        <f t="shared" si="26"/>
        <v>0.31</v>
      </c>
      <c r="R60" s="27">
        <v>15.4969</v>
      </c>
      <c r="AD60" s="34"/>
      <c r="AE60" s="34"/>
      <c r="AF60" s="34"/>
      <c r="AG60" s="34"/>
      <c r="AH60" s="34"/>
      <c r="AI60" s="34"/>
      <c r="AJ60" s="35"/>
      <c r="AK60" s="34"/>
      <c r="AL60" s="35"/>
      <c r="AM60" s="34"/>
      <c r="AN60" s="34"/>
      <c r="AO60" s="35"/>
      <c r="AP60" s="35"/>
      <c r="AQ60" s="48">
        <f t="shared" si="47"/>
        <v>0</v>
      </c>
      <c r="AR60" s="66">
        <f t="shared" si="48"/>
        <v>0</v>
      </c>
      <c r="AS60" s="67">
        <f t="shared" si="45"/>
        <v>0</v>
      </c>
      <c r="AT60" s="67">
        <f t="shared" si="45"/>
        <v>0</v>
      </c>
      <c r="AU60" s="67">
        <f t="shared" si="45"/>
        <v>0</v>
      </c>
      <c r="AV60" s="67">
        <f t="shared" si="45"/>
        <v>0</v>
      </c>
      <c r="AW60" s="67">
        <f t="shared" si="45"/>
        <v>0</v>
      </c>
      <c r="AX60" s="67">
        <f t="shared" si="45"/>
        <v>0</v>
      </c>
      <c r="AY60" s="67">
        <f t="shared" si="45"/>
        <v>0</v>
      </c>
      <c r="AZ60" s="67">
        <f t="shared" si="45"/>
        <v>0</v>
      </c>
      <c r="BA60" s="68">
        <f t="shared" si="49"/>
        <v>0</v>
      </c>
      <c r="BB60" s="64">
        <f t="shared" si="50"/>
        <v>0</v>
      </c>
      <c r="BC60" s="69">
        <f t="shared" si="51"/>
        <v>0</v>
      </c>
      <c r="BD60" s="67">
        <f t="shared" si="46"/>
        <v>0</v>
      </c>
      <c r="BE60" s="67">
        <f t="shared" si="46"/>
        <v>0</v>
      </c>
      <c r="BF60" s="67">
        <f t="shared" si="46"/>
        <v>0</v>
      </c>
      <c r="BG60" s="67">
        <f t="shared" si="46"/>
        <v>0</v>
      </c>
      <c r="BH60" s="67">
        <f t="shared" si="46"/>
        <v>0</v>
      </c>
      <c r="BI60" s="67">
        <f t="shared" si="46"/>
        <v>0</v>
      </c>
      <c r="BJ60" s="67">
        <f t="shared" si="46"/>
        <v>0</v>
      </c>
      <c r="BK60" s="67">
        <f t="shared" si="46"/>
        <v>0</v>
      </c>
      <c r="BL60" s="70">
        <f t="shared" si="52"/>
        <v>0</v>
      </c>
      <c r="BM60" s="71">
        <f t="shared" si="53"/>
        <v>0</v>
      </c>
      <c r="BN60" s="71">
        <f t="shared" si="54"/>
        <v>0</v>
      </c>
      <c r="BO60" s="71">
        <f t="shared" si="55"/>
        <v>0</v>
      </c>
      <c r="BP60" s="71">
        <f t="shared" si="56"/>
        <v>0</v>
      </c>
      <c r="BQ60" s="71">
        <f t="shared" si="57"/>
        <v>0</v>
      </c>
      <c r="BR60" s="71">
        <f t="shared" si="58"/>
        <v>0</v>
      </c>
      <c r="BS60" s="71">
        <f t="shared" si="59"/>
        <v>0</v>
      </c>
      <c r="BT60" s="71">
        <f t="shared" si="60"/>
        <v>0</v>
      </c>
      <c r="BU60" s="72">
        <f t="shared" si="61"/>
        <v>0</v>
      </c>
      <c r="BV60" s="73">
        <f t="shared" si="62"/>
        <v>0</v>
      </c>
      <c r="BW60" t="s">
        <v>872</v>
      </c>
      <c r="BX60">
        <v>2022</v>
      </c>
      <c r="BY60" t="s">
        <v>873</v>
      </c>
      <c r="BZ60" t="s">
        <v>881</v>
      </c>
      <c r="CA60" t="s">
        <v>884</v>
      </c>
      <c r="CB60" t="s">
        <v>875</v>
      </c>
    </row>
    <row r="61" spans="1:80" x14ac:dyDescent="0.2">
      <c r="A61" s="77" t="str">
        <f t="shared" si="4"/>
        <v>X0BQ00R4YC1JBLK</v>
      </c>
      <c r="B61" s="77" t="s">
        <v>251</v>
      </c>
      <c r="C61" s="77"/>
      <c r="D61" s="77" t="s">
        <v>254</v>
      </c>
      <c r="E61" s="77" t="s">
        <v>253</v>
      </c>
      <c r="F61" s="77" t="s">
        <v>310</v>
      </c>
      <c r="G61" s="77" t="s">
        <v>311</v>
      </c>
      <c r="H61" s="77" t="s">
        <v>85</v>
      </c>
      <c r="I61" s="77" t="s">
        <v>483</v>
      </c>
      <c r="J61" s="77" t="s">
        <v>539</v>
      </c>
      <c r="K61" s="77" t="s">
        <v>129</v>
      </c>
      <c r="L61" s="77" t="s">
        <v>130</v>
      </c>
      <c r="M61" s="77">
        <v>49.99</v>
      </c>
      <c r="N61" s="96">
        <f t="shared" si="24"/>
        <v>45805.837</v>
      </c>
      <c r="O61" s="77"/>
      <c r="P61" s="96">
        <f t="shared" si="25"/>
        <v>23095.38</v>
      </c>
      <c r="Q61" s="78">
        <f t="shared" si="26"/>
        <v>0.31</v>
      </c>
      <c r="R61" s="27">
        <v>15.4969</v>
      </c>
      <c r="AD61" s="34"/>
      <c r="AE61" s="34"/>
      <c r="AF61" s="34"/>
      <c r="AG61" s="34"/>
      <c r="AH61" s="34"/>
      <c r="AI61" s="34"/>
      <c r="AJ61" s="35"/>
      <c r="AK61" s="34"/>
      <c r="AL61" s="35"/>
      <c r="AM61" s="34"/>
      <c r="AN61" s="34"/>
      <c r="AO61" s="35"/>
      <c r="AP61" s="35"/>
      <c r="AQ61" s="48">
        <f t="shared" si="47"/>
        <v>0</v>
      </c>
      <c r="AR61" s="66">
        <f t="shared" si="48"/>
        <v>0</v>
      </c>
      <c r="AS61" s="67">
        <f t="shared" si="45"/>
        <v>0</v>
      </c>
      <c r="AT61" s="67">
        <f t="shared" si="45"/>
        <v>0</v>
      </c>
      <c r="AU61" s="67">
        <f t="shared" si="45"/>
        <v>0</v>
      </c>
      <c r="AV61" s="67">
        <f t="shared" si="45"/>
        <v>0</v>
      </c>
      <c r="AW61" s="67">
        <f t="shared" si="45"/>
        <v>0</v>
      </c>
      <c r="AX61" s="67">
        <f t="shared" si="45"/>
        <v>0</v>
      </c>
      <c r="AY61" s="67">
        <f t="shared" si="45"/>
        <v>0</v>
      </c>
      <c r="AZ61" s="67">
        <f t="shared" si="45"/>
        <v>0</v>
      </c>
      <c r="BA61" s="68">
        <f t="shared" si="49"/>
        <v>0</v>
      </c>
      <c r="BB61" s="64">
        <f t="shared" si="50"/>
        <v>0</v>
      </c>
      <c r="BC61" s="69">
        <f t="shared" si="51"/>
        <v>0</v>
      </c>
      <c r="BD61" s="67">
        <f t="shared" si="46"/>
        <v>0</v>
      </c>
      <c r="BE61" s="67">
        <f t="shared" si="46"/>
        <v>0</v>
      </c>
      <c r="BF61" s="67">
        <f t="shared" si="46"/>
        <v>0</v>
      </c>
      <c r="BG61" s="67">
        <f t="shared" si="46"/>
        <v>0</v>
      </c>
      <c r="BH61" s="67">
        <f t="shared" si="46"/>
        <v>0</v>
      </c>
      <c r="BI61" s="67">
        <f t="shared" si="46"/>
        <v>0</v>
      </c>
      <c r="BJ61" s="67">
        <f t="shared" si="46"/>
        <v>0</v>
      </c>
      <c r="BK61" s="67">
        <f t="shared" si="46"/>
        <v>0</v>
      </c>
      <c r="BL61" s="70">
        <f t="shared" si="52"/>
        <v>0</v>
      </c>
      <c r="BM61" s="71">
        <f t="shared" si="53"/>
        <v>0</v>
      </c>
      <c r="BN61" s="71">
        <f t="shared" si="54"/>
        <v>0</v>
      </c>
      <c r="BO61" s="71">
        <f t="shared" si="55"/>
        <v>0</v>
      </c>
      <c r="BP61" s="71">
        <f t="shared" si="56"/>
        <v>0</v>
      </c>
      <c r="BQ61" s="71">
        <f t="shared" si="57"/>
        <v>0</v>
      </c>
      <c r="BR61" s="71">
        <f t="shared" si="58"/>
        <v>0</v>
      </c>
      <c r="BS61" s="71">
        <f t="shared" si="59"/>
        <v>0</v>
      </c>
      <c r="BT61" s="71">
        <f t="shared" si="60"/>
        <v>0</v>
      </c>
      <c r="BU61" s="72">
        <f t="shared" si="61"/>
        <v>0</v>
      </c>
      <c r="BV61" s="73">
        <f t="shared" si="62"/>
        <v>0</v>
      </c>
      <c r="BW61" t="s">
        <v>872</v>
      </c>
      <c r="BX61">
        <v>2022</v>
      </c>
      <c r="BY61" t="s">
        <v>873</v>
      </c>
      <c r="BZ61" t="s">
        <v>881</v>
      </c>
      <c r="CA61" t="s">
        <v>884</v>
      </c>
      <c r="CB61" t="s">
        <v>876</v>
      </c>
    </row>
    <row r="62" spans="1:80" x14ac:dyDescent="0.2">
      <c r="A62" s="77" t="str">
        <f t="shared" si="4"/>
        <v>X0BQ00R4YC1G011</v>
      </c>
      <c r="B62" s="77" t="s">
        <v>251</v>
      </c>
      <c r="C62" s="77"/>
      <c r="D62" s="77" t="s">
        <v>254</v>
      </c>
      <c r="E62" s="77" t="s">
        <v>253</v>
      </c>
      <c r="F62" s="77" t="s">
        <v>310</v>
      </c>
      <c r="G62" s="77" t="s">
        <v>311</v>
      </c>
      <c r="H62" s="77" t="s">
        <v>89</v>
      </c>
      <c r="I62" s="77" t="s">
        <v>484</v>
      </c>
      <c r="J62" s="77" t="s">
        <v>539</v>
      </c>
      <c r="K62" s="77" t="s">
        <v>129</v>
      </c>
      <c r="L62" s="77" t="s">
        <v>130</v>
      </c>
      <c r="M62" s="77">
        <v>49.99</v>
      </c>
      <c r="N62" s="96">
        <f t="shared" si="24"/>
        <v>45805.837</v>
      </c>
      <c r="O62" s="77"/>
      <c r="P62" s="96">
        <f t="shared" si="25"/>
        <v>23095.38</v>
      </c>
      <c r="Q62" s="78">
        <f t="shared" si="26"/>
        <v>0.31</v>
      </c>
      <c r="R62" s="27">
        <v>15.4969</v>
      </c>
      <c r="AD62" s="34"/>
      <c r="AE62" s="34"/>
      <c r="AF62" s="34"/>
      <c r="AG62" s="34"/>
      <c r="AH62" s="34"/>
      <c r="AI62" s="34"/>
      <c r="AJ62" s="35"/>
      <c r="AK62" s="34"/>
      <c r="AL62" s="35"/>
      <c r="AM62" s="34"/>
      <c r="AN62" s="34"/>
      <c r="AO62" s="35"/>
      <c r="AP62" s="35"/>
      <c r="AQ62" s="48">
        <f t="shared" si="47"/>
        <v>0</v>
      </c>
      <c r="AR62" s="66">
        <f t="shared" si="48"/>
        <v>0</v>
      </c>
      <c r="AS62" s="67">
        <f t="shared" si="45"/>
        <v>0</v>
      </c>
      <c r="AT62" s="67">
        <f t="shared" si="45"/>
        <v>0</v>
      </c>
      <c r="AU62" s="67">
        <f t="shared" si="45"/>
        <v>0</v>
      </c>
      <c r="AV62" s="67">
        <f t="shared" si="45"/>
        <v>0</v>
      </c>
      <c r="AW62" s="67">
        <f t="shared" si="45"/>
        <v>0</v>
      </c>
      <c r="AX62" s="67">
        <f t="shared" si="45"/>
        <v>0</v>
      </c>
      <c r="AY62" s="67">
        <f t="shared" si="45"/>
        <v>0</v>
      </c>
      <c r="AZ62" s="67">
        <f t="shared" si="45"/>
        <v>0</v>
      </c>
      <c r="BA62" s="68">
        <f t="shared" si="49"/>
        <v>0</v>
      </c>
      <c r="BB62" s="64">
        <f t="shared" si="50"/>
        <v>0</v>
      </c>
      <c r="BC62" s="69">
        <f t="shared" si="51"/>
        <v>0</v>
      </c>
      <c r="BD62" s="67">
        <f t="shared" si="46"/>
        <v>0</v>
      </c>
      <c r="BE62" s="67">
        <f t="shared" si="46"/>
        <v>0</v>
      </c>
      <c r="BF62" s="67">
        <f t="shared" si="46"/>
        <v>0</v>
      </c>
      <c r="BG62" s="67">
        <f t="shared" si="46"/>
        <v>0</v>
      </c>
      <c r="BH62" s="67">
        <f t="shared" si="46"/>
        <v>0</v>
      </c>
      <c r="BI62" s="67">
        <f t="shared" si="46"/>
        <v>0</v>
      </c>
      <c r="BJ62" s="67">
        <f t="shared" si="46"/>
        <v>0</v>
      </c>
      <c r="BK62" s="67">
        <f t="shared" si="46"/>
        <v>0</v>
      </c>
      <c r="BL62" s="70">
        <f t="shared" si="52"/>
        <v>0</v>
      </c>
      <c r="BM62" s="71">
        <f t="shared" si="53"/>
        <v>0</v>
      </c>
      <c r="BN62" s="71">
        <f t="shared" si="54"/>
        <v>0</v>
      </c>
      <c r="BO62" s="71">
        <f t="shared" si="55"/>
        <v>0</v>
      </c>
      <c r="BP62" s="71">
        <f t="shared" si="56"/>
        <v>0</v>
      </c>
      <c r="BQ62" s="71">
        <f t="shared" si="57"/>
        <v>0</v>
      </c>
      <c r="BR62" s="71">
        <f t="shared" si="58"/>
        <v>0</v>
      </c>
      <c r="BS62" s="71">
        <f t="shared" si="59"/>
        <v>0</v>
      </c>
      <c r="BT62" s="71">
        <f t="shared" si="60"/>
        <v>0</v>
      </c>
      <c r="BU62" s="72">
        <f t="shared" si="61"/>
        <v>0</v>
      </c>
      <c r="BV62" s="73">
        <f t="shared" si="62"/>
        <v>0</v>
      </c>
      <c r="BW62" t="s">
        <v>872</v>
      </c>
      <c r="BX62">
        <v>2022</v>
      </c>
      <c r="BY62" t="s">
        <v>873</v>
      </c>
      <c r="BZ62" t="s">
        <v>881</v>
      </c>
      <c r="CA62" t="s">
        <v>884</v>
      </c>
      <c r="CB62" t="s">
        <v>876</v>
      </c>
    </row>
    <row r="63" spans="1:80" x14ac:dyDescent="0.2">
      <c r="A63" s="77" t="str">
        <f t="shared" si="4"/>
        <v>X0BQ00R4YC1TSSM</v>
      </c>
      <c r="B63" s="77" t="s">
        <v>251</v>
      </c>
      <c r="C63" s="77"/>
      <c r="D63" s="77" t="s">
        <v>254</v>
      </c>
      <c r="E63" s="77" t="s">
        <v>253</v>
      </c>
      <c r="F63" s="77" t="s">
        <v>310</v>
      </c>
      <c r="G63" s="77" t="s">
        <v>311</v>
      </c>
      <c r="H63" s="77" t="s">
        <v>540</v>
      </c>
      <c r="I63" s="77" t="s">
        <v>541</v>
      </c>
      <c r="J63" s="77" t="s">
        <v>539</v>
      </c>
      <c r="K63" s="77" t="s">
        <v>129</v>
      </c>
      <c r="L63" s="77" t="s">
        <v>130</v>
      </c>
      <c r="M63" s="77">
        <v>49.99</v>
      </c>
      <c r="N63" s="96">
        <f t="shared" si="24"/>
        <v>45805.837</v>
      </c>
      <c r="O63" s="77"/>
      <c r="P63" s="96">
        <f t="shared" si="25"/>
        <v>23095.38</v>
      </c>
      <c r="Q63" s="78">
        <f t="shared" si="26"/>
        <v>0.31</v>
      </c>
      <c r="R63" s="27">
        <v>15.4969</v>
      </c>
      <c r="AD63" s="34"/>
      <c r="AE63" s="34"/>
      <c r="AF63" s="34"/>
      <c r="AG63" s="34"/>
      <c r="AH63" s="34"/>
      <c r="AI63" s="34"/>
      <c r="AJ63" s="35"/>
      <c r="AK63" s="34"/>
      <c r="AL63" s="35"/>
      <c r="AM63" s="34"/>
      <c r="AN63" s="34"/>
      <c r="AO63" s="35"/>
      <c r="AP63" s="35"/>
      <c r="AQ63" s="48">
        <f t="shared" si="47"/>
        <v>0</v>
      </c>
      <c r="AR63" s="66">
        <f t="shared" si="48"/>
        <v>0</v>
      </c>
      <c r="AS63" s="67">
        <f t="shared" si="45"/>
        <v>0</v>
      </c>
      <c r="AT63" s="67">
        <f t="shared" si="45"/>
        <v>0</v>
      </c>
      <c r="AU63" s="67">
        <f t="shared" si="45"/>
        <v>0</v>
      </c>
      <c r="AV63" s="67">
        <f t="shared" si="45"/>
        <v>0</v>
      </c>
      <c r="AW63" s="67">
        <f t="shared" si="45"/>
        <v>0</v>
      </c>
      <c r="AX63" s="67">
        <f t="shared" si="45"/>
        <v>0</v>
      </c>
      <c r="AY63" s="67">
        <f t="shared" si="45"/>
        <v>0</v>
      </c>
      <c r="AZ63" s="67">
        <f t="shared" si="45"/>
        <v>0</v>
      </c>
      <c r="BA63" s="68">
        <f t="shared" si="49"/>
        <v>0</v>
      </c>
      <c r="BB63" s="64">
        <f t="shared" si="50"/>
        <v>0</v>
      </c>
      <c r="BC63" s="69">
        <f t="shared" si="51"/>
        <v>0</v>
      </c>
      <c r="BD63" s="67">
        <f t="shared" si="46"/>
        <v>0</v>
      </c>
      <c r="BE63" s="67">
        <f t="shared" si="46"/>
        <v>0</v>
      </c>
      <c r="BF63" s="67">
        <f t="shared" si="46"/>
        <v>0</v>
      </c>
      <c r="BG63" s="67">
        <f t="shared" si="46"/>
        <v>0</v>
      </c>
      <c r="BH63" s="67">
        <f t="shared" si="46"/>
        <v>0</v>
      </c>
      <c r="BI63" s="67">
        <f t="shared" si="46"/>
        <v>0</v>
      </c>
      <c r="BJ63" s="67">
        <f t="shared" si="46"/>
        <v>0</v>
      </c>
      <c r="BK63" s="67">
        <f t="shared" si="46"/>
        <v>0</v>
      </c>
      <c r="BL63" s="70">
        <f t="shared" si="52"/>
        <v>0</v>
      </c>
      <c r="BM63" s="71">
        <f t="shared" si="53"/>
        <v>0</v>
      </c>
      <c r="BN63" s="71">
        <f t="shared" si="54"/>
        <v>0</v>
      </c>
      <c r="BO63" s="71">
        <f t="shared" si="55"/>
        <v>0</v>
      </c>
      <c r="BP63" s="71">
        <f t="shared" si="56"/>
        <v>0</v>
      </c>
      <c r="BQ63" s="71">
        <f t="shared" si="57"/>
        <v>0</v>
      </c>
      <c r="BR63" s="71">
        <f t="shared" si="58"/>
        <v>0</v>
      </c>
      <c r="BS63" s="71">
        <f t="shared" si="59"/>
        <v>0</v>
      </c>
      <c r="BT63" s="71">
        <f t="shared" si="60"/>
        <v>0</v>
      </c>
      <c r="BU63" s="72">
        <f t="shared" si="61"/>
        <v>0</v>
      </c>
      <c r="BV63" s="73">
        <f t="shared" si="62"/>
        <v>0</v>
      </c>
      <c r="BW63" t="s">
        <v>872</v>
      </c>
      <c r="BX63">
        <v>2022</v>
      </c>
      <c r="BY63" t="s">
        <v>873</v>
      </c>
      <c r="BZ63" t="s">
        <v>881</v>
      </c>
      <c r="CA63" t="s">
        <v>884</v>
      </c>
      <c r="CB63" t="s">
        <v>876</v>
      </c>
    </row>
    <row r="64" spans="1:80" x14ac:dyDescent="0.2">
      <c r="A64" s="77" t="str">
        <f t="shared" si="4"/>
        <v>X2OP08KA9L0JBLK</v>
      </c>
      <c r="B64" s="77" t="s">
        <v>251</v>
      </c>
      <c r="C64" s="77"/>
      <c r="D64" s="77" t="s">
        <v>254</v>
      </c>
      <c r="E64" s="77" t="s">
        <v>253</v>
      </c>
      <c r="F64" s="77" t="s">
        <v>312</v>
      </c>
      <c r="G64" s="77" t="s">
        <v>313</v>
      </c>
      <c r="H64" s="77" t="s">
        <v>85</v>
      </c>
      <c r="I64" s="77" t="s">
        <v>483</v>
      </c>
      <c r="J64" s="77" t="s">
        <v>542</v>
      </c>
      <c r="K64" s="77" t="s">
        <v>129</v>
      </c>
      <c r="L64" s="77" t="s">
        <v>130</v>
      </c>
      <c r="M64" s="77">
        <v>29.99</v>
      </c>
      <c r="N64" s="96">
        <f t="shared" si="24"/>
        <v>27479.837</v>
      </c>
      <c r="O64" s="77"/>
      <c r="P64" s="96">
        <f t="shared" si="25"/>
        <v>13855.38</v>
      </c>
      <c r="Q64" s="78">
        <f t="shared" si="26"/>
        <v>0.31</v>
      </c>
      <c r="R64" s="27">
        <v>9.2968999999999991</v>
      </c>
      <c r="AD64" s="34"/>
      <c r="AE64" s="34"/>
      <c r="AF64" s="34"/>
      <c r="AG64" s="34"/>
      <c r="AH64" s="34"/>
      <c r="AI64" s="34"/>
      <c r="AJ64" s="35"/>
      <c r="AK64" s="34"/>
      <c r="AL64" s="35"/>
      <c r="AM64" s="34"/>
      <c r="AN64" s="34"/>
      <c r="AO64" s="35"/>
      <c r="AP64" s="35"/>
      <c r="AQ64" s="48">
        <f t="shared" si="47"/>
        <v>0</v>
      </c>
      <c r="AR64" s="66">
        <f t="shared" si="48"/>
        <v>0</v>
      </c>
      <c r="AS64" s="67">
        <f t="shared" si="45"/>
        <v>0</v>
      </c>
      <c r="AT64" s="67">
        <f t="shared" si="45"/>
        <v>0</v>
      </c>
      <c r="AU64" s="67">
        <f t="shared" si="45"/>
        <v>0</v>
      </c>
      <c r="AV64" s="67">
        <f t="shared" si="45"/>
        <v>0</v>
      </c>
      <c r="AW64" s="67">
        <f t="shared" si="45"/>
        <v>0</v>
      </c>
      <c r="AX64" s="67">
        <f t="shared" si="45"/>
        <v>0</v>
      </c>
      <c r="AY64" s="67">
        <f t="shared" si="45"/>
        <v>0</v>
      </c>
      <c r="AZ64" s="67">
        <f t="shared" si="45"/>
        <v>0</v>
      </c>
      <c r="BA64" s="68">
        <f t="shared" si="49"/>
        <v>0</v>
      </c>
      <c r="BB64" s="64">
        <f t="shared" si="50"/>
        <v>0</v>
      </c>
      <c r="BC64" s="69">
        <f t="shared" si="51"/>
        <v>0</v>
      </c>
      <c r="BD64" s="67">
        <f t="shared" si="46"/>
        <v>0</v>
      </c>
      <c r="BE64" s="67">
        <f t="shared" si="46"/>
        <v>0</v>
      </c>
      <c r="BF64" s="67">
        <f t="shared" si="46"/>
        <v>0</v>
      </c>
      <c r="BG64" s="67">
        <f t="shared" si="46"/>
        <v>0</v>
      </c>
      <c r="BH64" s="67">
        <f t="shared" si="46"/>
        <v>0</v>
      </c>
      <c r="BI64" s="67">
        <f t="shared" si="46"/>
        <v>0</v>
      </c>
      <c r="BJ64" s="67">
        <f t="shared" si="46"/>
        <v>0</v>
      </c>
      <c r="BK64" s="67">
        <f t="shared" si="46"/>
        <v>0</v>
      </c>
      <c r="BL64" s="70">
        <f t="shared" si="52"/>
        <v>0</v>
      </c>
      <c r="BM64" s="71">
        <f t="shared" si="53"/>
        <v>0</v>
      </c>
      <c r="BN64" s="71">
        <f t="shared" si="54"/>
        <v>0</v>
      </c>
      <c r="BO64" s="71">
        <f t="shared" si="55"/>
        <v>0</v>
      </c>
      <c r="BP64" s="71">
        <f t="shared" si="56"/>
        <v>0</v>
      </c>
      <c r="BQ64" s="71">
        <f t="shared" si="57"/>
        <v>0</v>
      </c>
      <c r="BR64" s="71">
        <f t="shared" si="58"/>
        <v>0</v>
      </c>
      <c r="BS64" s="71">
        <f t="shared" si="59"/>
        <v>0</v>
      </c>
      <c r="BT64" s="71">
        <f t="shared" si="60"/>
        <v>0</v>
      </c>
      <c r="BU64" s="72">
        <f t="shared" si="61"/>
        <v>0</v>
      </c>
      <c r="BV64" s="73">
        <f t="shared" si="62"/>
        <v>0</v>
      </c>
      <c r="BW64" t="s">
        <v>872</v>
      </c>
      <c r="BX64">
        <v>2022</v>
      </c>
      <c r="BY64" t="s">
        <v>873</v>
      </c>
      <c r="BZ64" t="s">
        <v>881</v>
      </c>
      <c r="CA64" t="s">
        <v>884</v>
      </c>
      <c r="CB64" t="s">
        <v>876</v>
      </c>
    </row>
    <row r="65" spans="1:80" x14ac:dyDescent="0.2">
      <c r="A65" s="77" t="str">
        <f t="shared" si="4"/>
        <v>X1RR08Z2LH0JBLK</v>
      </c>
      <c r="B65" s="77" t="s">
        <v>251</v>
      </c>
      <c r="C65" s="77"/>
      <c r="D65" s="77" t="s">
        <v>301</v>
      </c>
      <c r="E65" s="77" t="s">
        <v>301</v>
      </c>
      <c r="F65" s="77" t="s">
        <v>314</v>
      </c>
      <c r="G65" s="77" t="s">
        <v>315</v>
      </c>
      <c r="H65" s="77" t="s">
        <v>85</v>
      </c>
      <c r="I65" s="77" t="s">
        <v>483</v>
      </c>
      <c r="J65" s="77" t="s">
        <v>538</v>
      </c>
      <c r="K65" s="77" t="s">
        <v>129</v>
      </c>
      <c r="L65" s="77" t="s">
        <v>130</v>
      </c>
      <c r="M65" s="77">
        <v>49.99</v>
      </c>
      <c r="N65" s="96">
        <f t="shared" si="24"/>
        <v>45805.837</v>
      </c>
      <c r="O65" s="77"/>
      <c r="P65" s="96">
        <f t="shared" si="25"/>
        <v>23095.38</v>
      </c>
      <c r="Q65" s="78">
        <f t="shared" si="26"/>
        <v>0.31</v>
      </c>
      <c r="R65" s="27">
        <v>15.4969</v>
      </c>
      <c r="AD65" s="34">
        <v>15</v>
      </c>
      <c r="AE65" s="34">
        <v>15</v>
      </c>
      <c r="AF65" s="34"/>
      <c r="AG65" s="34"/>
      <c r="AH65" s="34"/>
      <c r="AI65" s="34"/>
      <c r="AJ65" s="35">
        <v>15</v>
      </c>
      <c r="AK65" s="34">
        <v>15</v>
      </c>
      <c r="AL65" s="35"/>
      <c r="AM65" s="34"/>
      <c r="AN65" s="34"/>
      <c r="AO65" s="35"/>
      <c r="AP65" s="35"/>
      <c r="AQ65" s="48">
        <f t="shared" si="47"/>
        <v>30</v>
      </c>
      <c r="AR65" s="66">
        <f t="shared" si="48"/>
        <v>480.40390000000002</v>
      </c>
      <c r="AS65" s="67">
        <f t="shared" si="45"/>
        <v>7</v>
      </c>
      <c r="AT65" s="67">
        <f t="shared" si="45"/>
        <v>11</v>
      </c>
      <c r="AU65" s="67">
        <f t="shared" si="45"/>
        <v>8</v>
      </c>
      <c r="AV65" s="67">
        <f t="shared" si="45"/>
        <v>5</v>
      </c>
      <c r="AW65" s="67">
        <f t="shared" si="45"/>
        <v>0</v>
      </c>
      <c r="AX65" s="67">
        <f t="shared" si="45"/>
        <v>0</v>
      </c>
      <c r="AY65" s="67">
        <f t="shared" si="45"/>
        <v>0</v>
      </c>
      <c r="AZ65" s="67">
        <f t="shared" ref="AS65:AZ97" si="63">ROUND(IF($L65=$L$4,($AQ65*AZ$4),IF($L65=$L$5,($AQ65*AZ$5),IF($L65=$L$6,($AQ65*AZ$6),IF($L65=$L$7,($AQ65*AZ$7))))),0)</f>
        <v>0</v>
      </c>
      <c r="BA65" s="68">
        <f t="shared" si="49"/>
        <v>31</v>
      </c>
      <c r="BB65" s="64">
        <f t="shared" si="50"/>
        <v>30</v>
      </c>
      <c r="BC65" s="69">
        <f t="shared" si="51"/>
        <v>464.90699999999998</v>
      </c>
      <c r="BD65" s="67">
        <f t="shared" si="46"/>
        <v>7</v>
      </c>
      <c r="BE65" s="67">
        <f t="shared" si="46"/>
        <v>11</v>
      </c>
      <c r="BF65" s="67">
        <f t="shared" si="46"/>
        <v>8</v>
      </c>
      <c r="BG65" s="67">
        <f t="shared" si="46"/>
        <v>4</v>
      </c>
      <c r="BH65" s="67">
        <f t="shared" si="46"/>
        <v>0</v>
      </c>
      <c r="BI65" s="67">
        <f t="shared" si="46"/>
        <v>0</v>
      </c>
      <c r="BJ65" s="67">
        <f t="shared" si="46"/>
        <v>0</v>
      </c>
      <c r="BK65" s="67">
        <f t="shared" ref="BD65:BK97" si="64">ROUND(IF($L65=$L$4,($BB65*BK$4),IF($L65=$L$5,($BB65*BK$5),IF($L65=$L$6,($BB65*BK$6),IF($L65=$L$7,($BB65*BK$7))))),0)</f>
        <v>0</v>
      </c>
      <c r="BL65" s="70">
        <f t="shared" si="52"/>
        <v>30</v>
      </c>
      <c r="BM65" s="71">
        <f t="shared" si="53"/>
        <v>14</v>
      </c>
      <c r="BN65" s="71">
        <f t="shared" si="54"/>
        <v>22</v>
      </c>
      <c r="BO65" s="71">
        <f t="shared" si="55"/>
        <v>16</v>
      </c>
      <c r="BP65" s="71">
        <f t="shared" si="56"/>
        <v>9</v>
      </c>
      <c r="BQ65" s="71">
        <f t="shared" si="57"/>
        <v>0</v>
      </c>
      <c r="BR65" s="71">
        <f t="shared" si="58"/>
        <v>0</v>
      </c>
      <c r="BS65" s="71">
        <f t="shared" si="59"/>
        <v>0</v>
      </c>
      <c r="BT65" s="71">
        <f t="shared" si="60"/>
        <v>0</v>
      </c>
      <c r="BU65" s="72">
        <f t="shared" si="61"/>
        <v>61</v>
      </c>
      <c r="BV65" s="73">
        <f t="shared" si="62"/>
        <v>945.31090000000006</v>
      </c>
      <c r="BW65" t="s">
        <v>872</v>
      </c>
      <c r="BX65">
        <v>2022</v>
      </c>
      <c r="BY65" t="s">
        <v>873</v>
      </c>
      <c r="BZ65" t="s">
        <v>881</v>
      </c>
      <c r="CA65" t="s">
        <v>884</v>
      </c>
      <c r="CB65" t="s">
        <v>875</v>
      </c>
    </row>
    <row r="66" spans="1:80" x14ac:dyDescent="0.2">
      <c r="A66" s="77" t="str">
        <f t="shared" si="4"/>
        <v>X2OQ00K9JY1JBLK</v>
      </c>
      <c r="B66" s="77" t="s">
        <v>251</v>
      </c>
      <c r="C66" s="77"/>
      <c r="D66" s="77" t="s">
        <v>254</v>
      </c>
      <c r="E66" s="77" t="s">
        <v>253</v>
      </c>
      <c r="F66" s="77" t="s">
        <v>316</v>
      </c>
      <c r="G66" s="77" t="s">
        <v>317</v>
      </c>
      <c r="H66" s="77" t="s">
        <v>85</v>
      </c>
      <c r="I66" s="77" t="s">
        <v>483</v>
      </c>
      <c r="J66" s="77" t="s">
        <v>523</v>
      </c>
      <c r="K66" s="77" t="s">
        <v>129</v>
      </c>
      <c r="L66" s="77" t="s">
        <v>130</v>
      </c>
      <c r="M66" s="77">
        <v>49.99</v>
      </c>
      <c r="N66" s="96">
        <f t="shared" si="24"/>
        <v>45805.837</v>
      </c>
      <c r="O66" s="77"/>
      <c r="P66" s="96">
        <f t="shared" si="25"/>
        <v>23095.38</v>
      </c>
      <c r="Q66" s="78">
        <f t="shared" si="26"/>
        <v>0.31</v>
      </c>
      <c r="R66" s="27">
        <v>15.4969</v>
      </c>
      <c r="AD66" s="34">
        <v>15</v>
      </c>
      <c r="AE66" s="34">
        <v>15</v>
      </c>
      <c r="AF66" s="34"/>
      <c r="AG66" s="34"/>
      <c r="AH66" s="34"/>
      <c r="AI66" s="34"/>
      <c r="AJ66" s="35">
        <v>15</v>
      </c>
      <c r="AK66" s="34">
        <v>15</v>
      </c>
      <c r="AL66" s="35"/>
      <c r="AM66" s="34"/>
      <c r="AN66" s="34"/>
      <c r="AO66" s="35"/>
      <c r="AP66" s="35"/>
      <c r="AQ66" s="48">
        <f t="shared" si="47"/>
        <v>30</v>
      </c>
      <c r="AR66" s="66">
        <f t="shared" si="48"/>
        <v>480.40390000000002</v>
      </c>
      <c r="AS66" s="67">
        <f t="shared" si="63"/>
        <v>7</v>
      </c>
      <c r="AT66" s="67">
        <f t="shared" si="63"/>
        <v>11</v>
      </c>
      <c r="AU66" s="67">
        <f t="shared" si="63"/>
        <v>8</v>
      </c>
      <c r="AV66" s="67">
        <f t="shared" si="63"/>
        <v>5</v>
      </c>
      <c r="AW66" s="67">
        <f t="shared" si="63"/>
        <v>0</v>
      </c>
      <c r="AX66" s="67">
        <f t="shared" si="63"/>
        <v>0</v>
      </c>
      <c r="AY66" s="67">
        <f t="shared" si="63"/>
        <v>0</v>
      </c>
      <c r="AZ66" s="67">
        <f t="shared" si="63"/>
        <v>0</v>
      </c>
      <c r="BA66" s="68">
        <f t="shared" si="49"/>
        <v>31</v>
      </c>
      <c r="BB66" s="64">
        <f t="shared" si="50"/>
        <v>30</v>
      </c>
      <c r="BC66" s="69">
        <f t="shared" si="51"/>
        <v>464.90699999999998</v>
      </c>
      <c r="BD66" s="67">
        <f t="shared" si="64"/>
        <v>7</v>
      </c>
      <c r="BE66" s="67">
        <f t="shared" si="64"/>
        <v>11</v>
      </c>
      <c r="BF66" s="67">
        <f t="shared" si="64"/>
        <v>8</v>
      </c>
      <c r="BG66" s="67">
        <f t="shared" si="64"/>
        <v>4</v>
      </c>
      <c r="BH66" s="67">
        <f t="shared" si="64"/>
        <v>0</v>
      </c>
      <c r="BI66" s="67">
        <f t="shared" si="64"/>
        <v>0</v>
      </c>
      <c r="BJ66" s="67">
        <f t="shared" si="64"/>
        <v>0</v>
      </c>
      <c r="BK66" s="67">
        <f t="shared" si="64"/>
        <v>0</v>
      </c>
      <c r="BL66" s="70">
        <f t="shared" si="52"/>
        <v>30</v>
      </c>
      <c r="BM66" s="71">
        <f t="shared" si="53"/>
        <v>14</v>
      </c>
      <c r="BN66" s="71">
        <f t="shared" si="54"/>
        <v>22</v>
      </c>
      <c r="BO66" s="71">
        <f t="shared" si="55"/>
        <v>16</v>
      </c>
      <c r="BP66" s="71">
        <f t="shared" si="56"/>
        <v>9</v>
      </c>
      <c r="BQ66" s="71">
        <f t="shared" si="57"/>
        <v>0</v>
      </c>
      <c r="BR66" s="71">
        <f t="shared" si="58"/>
        <v>0</v>
      </c>
      <c r="BS66" s="71">
        <f t="shared" si="59"/>
        <v>0</v>
      </c>
      <c r="BT66" s="71">
        <f t="shared" si="60"/>
        <v>0</v>
      </c>
      <c r="BU66" s="72">
        <f t="shared" si="61"/>
        <v>61</v>
      </c>
      <c r="BV66" s="73">
        <f t="shared" si="62"/>
        <v>945.31090000000006</v>
      </c>
      <c r="BW66" t="s">
        <v>872</v>
      </c>
      <c r="BX66">
        <v>2022</v>
      </c>
      <c r="BY66" t="s">
        <v>873</v>
      </c>
      <c r="BZ66" t="s">
        <v>881</v>
      </c>
      <c r="CA66" t="s">
        <v>884</v>
      </c>
      <c r="CB66" t="s">
        <v>876</v>
      </c>
    </row>
    <row r="67" spans="1:80" x14ac:dyDescent="0.2">
      <c r="A67" s="77" t="str">
        <f t="shared" si="4"/>
        <v>X2OQ00K9JY1DCR</v>
      </c>
      <c r="B67" s="77" t="s">
        <v>251</v>
      </c>
      <c r="C67" s="77"/>
      <c r="D67" s="77" t="s">
        <v>254</v>
      </c>
      <c r="E67" s="77" t="s">
        <v>253</v>
      </c>
      <c r="F67" s="77" t="s">
        <v>316</v>
      </c>
      <c r="G67" s="77" t="s">
        <v>317</v>
      </c>
      <c r="H67" s="77" t="s">
        <v>543</v>
      </c>
      <c r="I67" s="77" t="s">
        <v>544</v>
      </c>
      <c r="J67" s="77" t="s">
        <v>523</v>
      </c>
      <c r="K67" s="77" t="s">
        <v>129</v>
      </c>
      <c r="L67" s="77" t="s">
        <v>130</v>
      </c>
      <c r="M67" s="77">
        <v>49.99</v>
      </c>
      <c r="N67" s="96">
        <f t="shared" si="24"/>
        <v>45805.837</v>
      </c>
      <c r="O67" s="77"/>
      <c r="P67" s="96">
        <f t="shared" si="25"/>
        <v>23095.38</v>
      </c>
      <c r="Q67" s="78">
        <f t="shared" si="26"/>
        <v>0.31</v>
      </c>
      <c r="R67" s="27">
        <v>15.4969</v>
      </c>
      <c r="AD67" s="34">
        <v>15</v>
      </c>
      <c r="AE67" s="34">
        <v>15</v>
      </c>
      <c r="AF67" s="34"/>
      <c r="AG67" s="34"/>
      <c r="AH67" s="34"/>
      <c r="AI67" s="34"/>
      <c r="AJ67" s="35">
        <v>15</v>
      </c>
      <c r="AK67" s="34">
        <v>15</v>
      </c>
      <c r="AL67" s="35"/>
      <c r="AM67" s="34"/>
      <c r="AN67" s="34"/>
      <c r="AO67" s="35"/>
      <c r="AP67" s="35"/>
      <c r="AQ67" s="48">
        <f t="shared" si="47"/>
        <v>30</v>
      </c>
      <c r="AR67" s="66">
        <f t="shared" si="48"/>
        <v>480.40390000000002</v>
      </c>
      <c r="AS67" s="67">
        <f t="shared" si="63"/>
        <v>7</v>
      </c>
      <c r="AT67" s="67">
        <f t="shared" si="63"/>
        <v>11</v>
      </c>
      <c r="AU67" s="67">
        <f t="shared" si="63"/>
        <v>8</v>
      </c>
      <c r="AV67" s="67">
        <f t="shared" si="63"/>
        <v>5</v>
      </c>
      <c r="AW67" s="67">
        <f t="shared" si="63"/>
        <v>0</v>
      </c>
      <c r="AX67" s="67">
        <f t="shared" si="63"/>
        <v>0</v>
      </c>
      <c r="AY67" s="67">
        <f t="shared" si="63"/>
        <v>0</v>
      </c>
      <c r="AZ67" s="67">
        <f t="shared" si="63"/>
        <v>0</v>
      </c>
      <c r="BA67" s="68">
        <f t="shared" si="49"/>
        <v>31</v>
      </c>
      <c r="BB67" s="64">
        <f t="shared" si="50"/>
        <v>30</v>
      </c>
      <c r="BC67" s="69">
        <f t="shared" si="51"/>
        <v>464.90699999999998</v>
      </c>
      <c r="BD67" s="67">
        <f t="shared" si="64"/>
        <v>7</v>
      </c>
      <c r="BE67" s="67">
        <f t="shared" si="64"/>
        <v>11</v>
      </c>
      <c r="BF67" s="67">
        <f t="shared" si="64"/>
        <v>8</v>
      </c>
      <c r="BG67" s="67">
        <f t="shared" si="64"/>
        <v>4</v>
      </c>
      <c r="BH67" s="67">
        <f t="shared" si="64"/>
        <v>0</v>
      </c>
      <c r="BI67" s="67">
        <f t="shared" si="64"/>
        <v>0</v>
      </c>
      <c r="BJ67" s="67">
        <f t="shared" si="64"/>
        <v>0</v>
      </c>
      <c r="BK67" s="67">
        <f t="shared" si="64"/>
        <v>0</v>
      </c>
      <c r="BL67" s="70">
        <f t="shared" si="52"/>
        <v>30</v>
      </c>
      <c r="BM67" s="71">
        <f t="shared" si="53"/>
        <v>14</v>
      </c>
      <c r="BN67" s="71">
        <f t="shared" si="54"/>
        <v>22</v>
      </c>
      <c r="BO67" s="71">
        <f t="shared" si="55"/>
        <v>16</v>
      </c>
      <c r="BP67" s="71">
        <f t="shared" si="56"/>
        <v>9</v>
      </c>
      <c r="BQ67" s="71">
        <f t="shared" si="57"/>
        <v>0</v>
      </c>
      <c r="BR67" s="71">
        <f t="shared" si="58"/>
        <v>0</v>
      </c>
      <c r="BS67" s="71">
        <f t="shared" si="59"/>
        <v>0</v>
      </c>
      <c r="BT67" s="71">
        <f t="shared" si="60"/>
        <v>0</v>
      </c>
      <c r="BU67" s="72">
        <f t="shared" si="61"/>
        <v>61</v>
      </c>
      <c r="BV67" s="73">
        <f t="shared" si="62"/>
        <v>945.31090000000006</v>
      </c>
      <c r="BW67" t="s">
        <v>872</v>
      </c>
      <c r="BX67">
        <v>2022</v>
      </c>
      <c r="BY67" t="s">
        <v>873</v>
      </c>
      <c r="BZ67" t="s">
        <v>881</v>
      </c>
      <c r="CA67" t="s">
        <v>884</v>
      </c>
      <c r="CB67" t="s">
        <v>876</v>
      </c>
    </row>
    <row r="68" spans="1:80" x14ac:dyDescent="0.2">
      <c r="A68" s="77" t="str">
        <f t="shared" si="4"/>
        <v>X2OQ00K9JY1G585</v>
      </c>
      <c r="B68" s="77" t="s">
        <v>251</v>
      </c>
      <c r="C68" s="77"/>
      <c r="D68" s="77" t="s">
        <v>254</v>
      </c>
      <c r="E68" s="77" t="s">
        <v>253</v>
      </c>
      <c r="F68" s="77" t="s">
        <v>316</v>
      </c>
      <c r="G68" s="77" t="s">
        <v>317</v>
      </c>
      <c r="H68" s="77" t="s">
        <v>97</v>
      </c>
      <c r="I68" s="77" t="s">
        <v>545</v>
      </c>
      <c r="J68" s="77" t="s">
        <v>523</v>
      </c>
      <c r="K68" s="77" t="s">
        <v>129</v>
      </c>
      <c r="L68" s="77" t="s">
        <v>130</v>
      </c>
      <c r="M68" s="77">
        <v>49.99</v>
      </c>
      <c r="N68" s="96">
        <f t="shared" si="24"/>
        <v>45805.837</v>
      </c>
      <c r="O68" s="77"/>
      <c r="P68" s="96">
        <f t="shared" si="25"/>
        <v>23095.38</v>
      </c>
      <c r="Q68" s="78">
        <f t="shared" si="26"/>
        <v>0.31</v>
      </c>
      <c r="R68" s="27">
        <v>15.4969</v>
      </c>
      <c r="AD68" s="34"/>
      <c r="AE68" s="34"/>
      <c r="AF68" s="34"/>
      <c r="AG68" s="34"/>
      <c r="AH68" s="34"/>
      <c r="AI68" s="34"/>
      <c r="AJ68" s="35"/>
      <c r="AK68" s="34"/>
      <c r="AL68" s="35"/>
      <c r="AM68" s="34"/>
      <c r="AN68" s="34"/>
      <c r="AO68" s="35"/>
      <c r="AP68" s="35"/>
      <c r="AQ68" s="48">
        <f t="shared" si="47"/>
        <v>0</v>
      </c>
      <c r="AR68" s="66">
        <f t="shared" si="48"/>
        <v>0</v>
      </c>
      <c r="AS68" s="67">
        <f t="shared" si="63"/>
        <v>0</v>
      </c>
      <c r="AT68" s="67">
        <f t="shared" si="63"/>
        <v>0</v>
      </c>
      <c r="AU68" s="67">
        <f t="shared" si="63"/>
        <v>0</v>
      </c>
      <c r="AV68" s="67">
        <f t="shared" si="63"/>
        <v>0</v>
      </c>
      <c r="AW68" s="67">
        <f t="shared" si="63"/>
        <v>0</v>
      </c>
      <c r="AX68" s="67">
        <f t="shared" si="63"/>
        <v>0</v>
      </c>
      <c r="AY68" s="67">
        <f t="shared" si="63"/>
        <v>0</v>
      </c>
      <c r="AZ68" s="67">
        <f t="shared" si="63"/>
        <v>0</v>
      </c>
      <c r="BA68" s="68">
        <f t="shared" si="49"/>
        <v>0</v>
      </c>
      <c r="BB68" s="64">
        <f t="shared" si="50"/>
        <v>0</v>
      </c>
      <c r="BC68" s="69">
        <f t="shared" si="51"/>
        <v>0</v>
      </c>
      <c r="BD68" s="67">
        <f t="shared" si="64"/>
        <v>0</v>
      </c>
      <c r="BE68" s="67">
        <f t="shared" si="64"/>
        <v>0</v>
      </c>
      <c r="BF68" s="67">
        <f t="shared" si="64"/>
        <v>0</v>
      </c>
      <c r="BG68" s="67">
        <f t="shared" si="64"/>
        <v>0</v>
      </c>
      <c r="BH68" s="67">
        <f t="shared" si="64"/>
        <v>0</v>
      </c>
      <c r="BI68" s="67">
        <f t="shared" si="64"/>
        <v>0</v>
      </c>
      <c r="BJ68" s="67">
        <f t="shared" si="64"/>
        <v>0</v>
      </c>
      <c r="BK68" s="67">
        <f t="shared" si="64"/>
        <v>0</v>
      </c>
      <c r="BL68" s="70">
        <f t="shared" si="52"/>
        <v>0</v>
      </c>
      <c r="BM68" s="71">
        <f t="shared" si="53"/>
        <v>0</v>
      </c>
      <c r="BN68" s="71">
        <f t="shared" si="54"/>
        <v>0</v>
      </c>
      <c r="BO68" s="71">
        <f t="shared" si="55"/>
        <v>0</v>
      </c>
      <c r="BP68" s="71">
        <f t="shared" si="56"/>
        <v>0</v>
      </c>
      <c r="BQ68" s="71">
        <f t="shared" si="57"/>
        <v>0</v>
      </c>
      <c r="BR68" s="71">
        <f t="shared" si="58"/>
        <v>0</v>
      </c>
      <c r="BS68" s="71">
        <f t="shared" si="59"/>
        <v>0</v>
      </c>
      <c r="BT68" s="71">
        <f t="shared" si="60"/>
        <v>0</v>
      </c>
      <c r="BU68" s="72">
        <f t="shared" si="61"/>
        <v>0</v>
      </c>
      <c r="BV68" s="73">
        <f t="shared" si="62"/>
        <v>0</v>
      </c>
      <c r="BW68" t="s">
        <v>872</v>
      </c>
      <c r="BX68">
        <v>2022</v>
      </c>
      <c r="BY68" t="s">
        <v>873</v>
      </c>
      <c r="BZ68" t="s">
        <v>881</v>
      </c>
      <c r="CA68" t="s">
        <v>884</v>
      </c>
      <c r="CB68" t="s">
        <v>876</v>
      </c>
    </row>
    <row r="69" spans="1:80" x14ac:dyDescent="0.2">
      <c r="A69" s="77" t="str">
        <f t="shared" si="4"/>
        <v>X2OQ08K9JY1JTMU</v>
      </c>
      <c r="B69" s="77" t="s">
        <v>251</v>
      </c>
      <c r="C69" s="77"/>
      <c r="D69" s="77" t="s">
        <v>254</v>
      </c>
      <c r="E69" s="77" t="s">
        <v>259</v>
      </c>
      <c r="F69" s="77" t="s">
        <v>318</v>
      </c>
      <c r="G69" s="77" t="s">
        <v>319</v>
      </c>
      <c r="H69" s="77" t="s">
        <v>178</v>
      </c>
      <c r="I69" s="77" t="s">
        <v>487</v>
      </c>
      <c r="J69" s="77" t="s">
        <v>523</v>
      </c>
      <c r="K69" s="77" t="s">
        <v>129</v>
      </c>
      <c r="L69" s="77" t="s">
        <v>130</v>
      </c>
      <c r="M69" s="77">
        <v>49.99</v>
      </c>
      <c r="N69" s="96">
        <f t="shared" si="24"/>
        <v>45805.837</v>
      </c>
      <c r="O69" s="77"/>
      <c r="P69" s="96">
        <f t="shared" si="25"/>
        <v>23095.38</v>
      </c>
      <c r="Q69" s="78">
        <f t="shared" si="26"/>
        <v>0.31</v>
      </c>
      <c r="R69" s="27">
        <v>15.4969</v>
      </c>
      <c r="AD69" s="34"/>
      <c r="AE69" s="34"/>
      <c r="AF69" s="34"/>
      <c r="AG69" s="34"/>
      <c r="AH69" s="34"/>
      <c r="AI69" s="34"/>
      <c r="AJ69" s="35"/>
      <c r="AK69" s="34"/>
      <c r="AL69" s="35"/>
      <c r="AM69" s="34"/>
      <c r="AN69" s="34"/>
      <c r="AO69" s="35"/>
      <c r="AP69" s="35"/>
      <c r="AQ69" s="48">
        <f t="shared" si="47"/>
        <v>0</v>
      </c>
      <c r="AR69" s="66">
        <f t="shared" si="48"/>
        <v>0</v>
      </c>
      <c r="AS69" s="67">
        <f t="shared" si="63"/>
        <v>0</v>
      </c>
      <c r="AT69" s="67">
        <f t="shared" si="63"/>
        <v>0</v>
      </c>
      <c r="AU69" s="67">
        <f t="shared" si="63"/>
        <v>0</v>
      </c>
      <c r="AV69" s="67">
        <f t="shared" si="63"/>
        <v>0</v>
      </c>
      <c r="AW69" s="67">
        <f t="shared" si="63"/>
        <v>0</v>
      </c>
      <c r="AX69" s="67">
        <f t="shared" si="63"/>
        <v>0</v>
      </c>
      <c r="AY69" s="67">
        <f t="shared" si="63"/>
        <v>0</v>
      </c>
      <c r="AZ69" s="67">
        <f t="shared" si="63"/>
        <v>0</v>
      </c>
      <c r="BA69" s="68">
        <f t="shared" si="49"/>
        <v>0</v>
      </c>
      <c r="BB69" s="64">
        <f t="shared" si="50"/>
        <v>0</v>
      </c>
      <c r="BC69" s="69">
        <f t="shared" si="51"/>
        <v>0</v>
      </c>
      <c r="BD69" s="67">
        <f t="shared" si="64"/>
        <v>0</v>
      </c>
      <c r="BE69" s="67">
        <f t="shared" si="64"/>
        <v>0</v>
      </c>
      <c r="BF69" s="67">
        <f t="shared" si="64"/>
        <v>0</v>
      </c>
      <c r="BG69" s="67">
        <f t="shared" si="64"/>
        <v>0</v>
      </c>
      <c r="BH69" s="67">
        <f t="shared" si="64"/>
        <v>0</v>
      </c>
      <c r="BI69" s="67">
        <f t="shared" si="64"/>
        <v>0</v>
      </c>
      <c r="BJ69" s="67">
        <f t="shared" si="64"/>
        <v>0</v>
      </c>
      <c r="BK69" s="67">
        <f t="shared" si="64"/>
        <v>0</v>
      </c>
      <c r="BL69" s="70">
        <f t="shared" si="52"/>
        <v>0</v>
      </c>
      <c r="BM69" s="71">
        <f t="shared" si="53"/>
        <v>0</v>
      </c>
      <c r="BN69" s="71">
        <f t="shared" si="54"/>
        <v>0</v>
      </c>
      <c r="BO69" s="71">
        <f t="shared" si="55"/>
        <v>0</v>
      </c>
      <c r="BP69" s="71">
        <f t="shared" si="56"/>
        <v>0</v>
      </c>
      <c r="BQ69" s="71">
        <f t="shared" si="57"/>
        <v>0</v>
      </c>
      <c r="BR69" s="71">
        <f t="shared" si="58"/>
        <v>0</v>
      </c>
      <c r="BS69" s="71">
        <f t="shared" si="59"/>
        <v>0</v>
      </c>
      <c r="BT69" s="71">
        <f t="shared" si="60"/>
        <v>0</v>
      </c>
      <c r="BU69" s="72">
        <f t="shared" si="61"/>
        <v>0</v>
      </c>
      <c r="BV69" s="73">
        <f t="shared" si="62"/>
        <v>0</v>
      </c>
      <c r="BW69" t="s">
        <v>872</v>
      </c>
      <c r="BX69">
        <v>2022</v>
      </c>
      <c r="BY69" t="s">
        <v>873</v>
      </c>
      <c r="BZ69" t="s">
        <v>881</v>
      </c>
      <c r="CA69" t="s">
        <v>884</v>
      </c>
      <c r="CB69" t="s">
        <v>877</v>
      </c>
    </row>
    <row r="70" spans="1:80" x14ac:dyDescent="0.2">
      <c r="A70" s="77" t="str">
        <f t="shared" si="4"/>
        <v>X2OP05K9TJ3JBLK</v>
      </c>
      <c r="B70" s="77" t="s">
        <v>251</v>
      </c>
      <c r="C70" s="77"/>
      <c r="D70" s="77" t="s">
        <v>254</v>
      </c>
      <c r="E70" s="77" t="s">
        <v>253</v>
      </c>
      <c r="F70" s="77" t="s">
        <v>320</v>
      </c>
      <c r="G70" s="77" t="s">
        <v>321</v>
      </c>
      <c r="H70" s="77" t="s">
        <v>85</v>
      </c>
      <c r="I70" s="77" t="s">
        <v>483</v>
      </c>
      <c r="J70" s="77" t="s">
        <v>215</v>
      </c>
      <c r="K70" s="77" t="s">
        <v>129</v>
      </c>
      <c r="L70" s="77" t="s">
        <v>130</v>
      </c>
      <c r="M70" s="77">
        <v>34.99</v>
      </c>
      <c r="N70" s="96">
        <f t="shared" si="24"/>
        <v>32061.337</v>
      </c>
      <c r="O70" s="77"/>
      <c r="P70" s="96">
        <f t="shared" si="25"/>
        <v>16165.38</v>
      </c>
      <c r="Q70" s="78">
        <f t="shared" si="26"/>
        <v>0.31</v>
      </c>
      <c r="R70" s="27">
        <v>10.8469</v>
      </c>
      <c r="AD70" s="34">
        <v>15</v>
      </c>
      <c r="AE70" s="34">
        <v>15</v>
      </c>
      <c r="AF70" s="34"/>
      <c r="AG70" s="34"/>
      <c r="AH70" s="34"/>
      <c r="AI70" s="34"/>
      <c r="AJ70" s="35">
        <v>15</v>
      </c>
      <c r="AK70" s="34">
        <v>15</v>
      </c>
      <c r="AL70" s="35"/>
      <c r="AM70" s="34"/>
      <c r="AN70" s="34"/>
      <c r="AO70" s="35"/>
      <c r="AP70" s="35"/>
      <c r="AQ70" s="48">
        <f t="shared" si="47"/>
        <v>30</v>
      </c>
      <c r="AR70" s="66">
        <f t="shared" si="48"/>
        <v>336.25389999999999</v>
      </c>
      <c r="AS70" s="67">
        <f t="shared" si="63"/>
        <v>7</v>
      </c>
      <c r="AT70" s="67">
        <f t="shared" si="63"/>
        <v>11</v>
      </c>
      <c r="AU70" s="67">
        <f t="shared" si="63"/>
        <v>8</v>
      </c>
      <c r="AV70" s="67">
        <f t="shared" si="63"/>
        <v>5</v>
      </c>
      <c r="AW70" s="67">
        <f t="shared" si="63"/>
        <v>0</v>
      </c>
      <c r="AX70" s="67">
        <f t="shared" si="63"/>
        <v>0</v>
      </c>
      <c r="AY70" s="67">
        <f t="shared" si="63"/>
        <v>0</v>
      </c>
      <c r="AZ70" s="67">
        <f t="shared" si="63"/>
        <v>0</v>
      </c>
      <c r="BA70" s="68">
        <f t="shared" si="49"/>
        <v>31</v>
      </c>
      <c r="BB70" s="64">
        <f t="shared" si="50"/>
        <v>30</v>
      </c>
      <c r="BC70" s="69">
        <f t="shared" si="51"/>
        <v>325.40699999999998</v>
      </c>
      <c r="BD70" s="67">
        <f t="shared" si="64"/>
        <v>7</v>
      </c>
      <c r="BE70" s="67">
        <f t="shared" si="64"/>
        <v>11</v>
      </c>
      <c r="BF70" s="67">
        <f t="shared" si="64"/>
        <v>8</v>
      </c>
      <c r="BG70" s="67">
        <f t="shared" si="64"/>
        <v>4</v>
      </c>
      <c r="BH70" s="67">
        <f t="shared" si="64"/>
        <v>0</v>
      </c>
      <c r="BI70" s="67">
        <f t="shared" si="64"/>
        <v>0</v>
      </c>
      <c r="BJ70" s="67">
        <f t="shared" si="64"/>
        <v>0</v>
      </c>
      <c r="BK70" s="67">
        <f t="shared" si="64"/>
        <v>0</v>
      </c>
      <c r="BL70" s="70">
        <f t="shared" si="52"/>
        <v>30</v>
      </c>
      <c r="BM70" s="71">
        <f t="shared" si="53"/>
        <v>14</v>
      </c>
      <c r="BN70" s="71">
        <f t="shared" si="54"/>
        <v>22</v>
      </c>
      <c r="BO70" s="71">
        <f t="shared" si="55"/>
        <v>16</v>
      </c>
      <c r="BP70" s="71">
        <f t="shared" si="56"/>
        <v>9</v>
      </c>
      <c r="BQ70" s="71">
        <f t="shared" si="57"/>
        <v>0</v>
      </c>
      <c r="BR70" s="71">
        <f t="shared" si="58"/>
        <v>0</v>
      </c>
      <c r="BS70" s="71">
        <f t="shared" si="59"/>
        <v>0</v>
      </c>
      <c r="BT70" s="71">
        <f t="shared" si="60"/>
        <v>0</v>
      </c>
      <c r="BU70" s="72">
        <f t="shared" si="61"/>
        <v>61</v>
      </c>
      <c r="BV70" s="73">
        <f t="shared" si="62"/>
        <v>661.66089999999997</v>
      </c>
      <c r="BW70" t="s">
        <v>872</v>
      </c>
      <c r="BX70">
        <v>2022</v>
      </c>
      <c r="BY70" t="s">
        <v>873</v>
      </c>
      <c r="BZ70" t="s">
        <v>881</v>
      </c>
      <c r="CA70" t="s">
        <v>884</v>
      </c>
      <c r="CB70" t="s">
        <v>876</v>
      </c>
    </row>
    <row r="71" spans="1:80" x14ac:dyDescent="0.2">
      <c r="A71" s="77" t="str">
        <f t="shared" si="4"/>
        <v>X2OP05K9TJ3LHY</v>
      </c>
      <c r="B71" s="77" t="s">
        <v>251</v>
      </c>
      <c r="C71" s="77"/>
      <c r="D71" s="77" t="s">
        <v>254</v>
      </c>
      <c r="E71" s="77" t="s">
        <v>253</v>
      </c>
      <c r="F71" s="77" t="s">
        <v>320</v>
      </c>
      <c r="G71" s="77" t="s">
        <v>321</v>
      </c>
      <c r="H71" s="77" t="s">
        <v>502</v>
      </c>
      <c r="I71" s="77" t="s">
        <v>503</v>
      </c>
      <c r="J71" s="77" t="s">
        <v>215</v>
      </c>
      <c r="K71" s="77" t="s">
        <v>129</v>
      </c>
      <c r="L71" s="77" t="s">
        <v>130</v>
      </c>
      <c r="M71" s="77">
        <v>34.99</v>
      </c>
      <c r="N71" s="96">
        <f t="shared" si="24"/>
        <v>32061.337</v>
      </c>
      <c r="O71" s="77"/>
      <c r="P71" s="96">
        <f t="shared" si="25"/>
        <v>16165.38</v>
      </c>
      <c r="Q71" s="78">
        <f t="shared" si="26"/>
        <v>0.31</v>
      </c>
      <c r="R71" s="27">
        <v>10.8469</v>
      </c>
      <c r="AD71" s="34">
        <v>15</v>
      </c>
      <c r="AE71" s="34">
        <v>15</v>
      </c>
      <c r="AF71" s="34"/>
      <c r="AG71" s="34"/>
      <c r="AH71" s="34"/>
      <c r="AI71" s="34"/>
      <c r="AJ71" s="35">
        <v>15</v>
      </c>
      <c r="AK71" s="34">
        <v>15</v>
      </c>
      <c r="AL71" s="35"/>
      <c r="AM71" s="34"/>
      <c r="AN71" s="34"/>
      <c r="AO71" s="35"/>
      <c r="AP71" s="35"/>
      <c r="AQ71" s="48">
        <f t="shared" si="47"/>
        <v>30</v>
      </c>
      <c r="AR71" s="66">
        <f t="shared" si="48"/>
        <v>336.25389999999999</v>
      </c>
      <c r="AS71" s="67">
        <f t="shared" si="63"/>
        <v>7</v>
      </c>
      <c r="AT71" s="67">
        <f t="shared" si="63"/>
        <v>11</v>
      </c>
      <c r="AU71" s="67">
        <f t="shared" si="63"/>
        <v>8</v>
      </c>
      <c r="AV71" s="67">
        <f t="shared" si="63"/>
        <v>5</v>
      </c>
      <c r="AW71" s="67">
        <f t="shared" si="63"/>
        <v>0</v>
      </c>
      <c r="AX71" s="67">
        <f t="shared" si="63"/>
        <v>0</v>
      </c>
      <c r="AY71" s="67">
        <f t="shared" si="63"/>
        <v>0</v>
      </c>
      <c r="AZ71" s="67">
        <f t="shared" si="63"/>
        <v>0</v>
      </c>
      <c r="BA71" s="68">
        <f t="shared" si="49"/>
        <v>31</v>
      </c>
      <c r="BB71" s="64">
        <f t="shared" si="50"/>
        <v>30</v>
      </c>
      <c r="BC71" s="69">
        <f t="shared" si="51"/>
        <v>325.40699999999998</v>
      </c>
      <c r="BD71" s="67">
        <f t="shared" si="64"/>
        <v>7</v>
      </c>
      <c r="BE71" s="67">
        <f t="shared" si="64"/>
        <v>11</v>
      </c>
      <c r="BF71" s="67">
        <f t="shared" si="64"/>
        <v>8</v>
      </c>
      <c r="BG71" s="67">
        <f t="shared" si="64"/>
        <v>4</v>
      </c>
      <c r="BH71" s="67">
        <f t="shared" si="64"/>
        <v>0</v>
      </c>
      <c r="BI71" s="67">
        <f t="shared" si="64"/>
        <v>0</v>
      </c>
      <c r="BJ71" s="67">
        <f t="shared" si="64"/>
        <v>0</v>
      </c>
      <c r="BK71" s="67">
        <f t="shared" si="64"/>
        <v>0</v>
      </c>
      <c r="BL71" s="70">
        <f t="shared" si="52"/>
        <v>30</v>
      </c>
      <c r="BM71" s="71">
        <f t="shared" si="53"/>
        <v>14</v>
      </c>
      <c r="BN71" s="71">
        <f t="shared" si="54"/>
        <v>22</v>
      </c>
      <c r="BO71" s="71">
        <f t="shared" si="55"/>
        <v>16</v>
      </c>
      <c r="BP71" s="71">
        <f t="shared" si="56"/>
        <v>9</v>
      </c>
      <c r="BQ71" s="71">
        <f t="shared" si="57"/>
        <v>0</v>
      </c>
      <c r="BR71" s="71">
        <f t="shared" si="58"/>
        <v>0</v>
      </c>
      <c r="BS71" s="71">
        <f t="shared" si="59"/>
        <v>0</v>
      </c>
      <c r="BT71" s="71">
        <f t="shared" si="60"/>
        <v>0</v>
      </c>
      <c r="BU71" s="72">
        <f t="shared" si="61"/>
        <v>61</v>
      </c>
      <c r="BV71" s="73">
        <f t="shared" si="62"/>
        <v>661.66089999999997</v>
      </c>
      <c r="BW71" t="s">
        <v>872</v>
      </c>
      <c r="BX71">
        <v>2022</v>
      </c>
      <c r="BY71" t="s">
        <v>873</v>
      </c>
      <c r="BZ71" t="s">
        <v>881</v>
      </c>
      <c r="CA71" t="s">
        <v>884</v>
      </c>
      <c r="CB71" t="s">
        <v>876</v>
      </c>
    </row>
    <row r="72" spans="1:80" x14ac:dyDescent="0.2">
      <c r="A72" s="77" t="str">
        <f t="shared" si="4"/>
        <v>X2OP05K9TJ3G011</v>
      </c>
      <c r="B72" s="77" t="s">
        <v>251</v>
      </c>
      <c r="C72" s="77"/>
      <c r="D72" s="77" t="s">
        <v>254</v>
      </c>
      <c r="E72" s="77" t="s">
        <v>253</v>
      </c>
      <c r="F72" s="77" t="s">
        <v>320</v>
      </c>
      <c r="G72" s="77" t="s">
        <v>321</v>
      </c>
      <c r="H72" s="77" t="s">
        <v>89</v>
      </c>
      <c r="I72" s="77" t="s">
        <v>484</v>
      </c>
      <c r="J72" s="77" t="s">
        <v>215</v>
      </c>
      <c r="K72" s="77" t="s">
        <v>129</v>
      </c>
      <c r="L72" s="77" t="s">
        <v>130</v>
      </c>
      <c r="M72" s="77">
        <v>34.99</v>
      </c>
      <c r="N72" s="96">
        <f t="shared" si="24"/>
        <v>32061.337</v>
      </c>
      <c r="O72" s="77"/>
      <c r="P72" s="96">
        <f t="shared" si="25"/>
        <v>16165.38</v>
      </c>
      <c r="Q72" s="78">
        <f t="shared" si="26"/>
        <v>0.31</v>
      </c>
      <c r="R72" s="27">
        <v>10.8469</v>
      </c>
      <c r="AD72" s="34"/>
      <c r="AE72" s="34"/>
      <c r="AF72" s="34"/>
      <c r="AG72" s="34"/>
      <c r="AH72" s="34"/>
      <c r="AI72" s="34"/>
      <c r="AJ72" s="35"/>
      <c r="AK72" s="34"/>
      <c r="AL72" s="35"/>
      <c r="AM72" s="34"/>
      <c r="AN72" s="34"/>
      <c r="AO72" s="35"/>
      <c r="AP72" s="35"/>
      <c r="AQ72" s="48">
        <f t="shared" si="47"/>
        <v>0</v>
      </c>
      <c r="AR72" s="66">
        <f t="shared" si="48"/>
        <v>0</v>
      </c>
      <c r="AS72" s="67">
        <f t="shared" si="63"/>
        <v>0</v>
      </c>
      <c r="AT72" s="67">
        <f t="shared" si="63"/>
        <v>0</v>
      </c>
      <c r="AU72" s="67">
        <f t="shared" si="63"/>
        <v>0</v>
      </c>
      <c r="AV72" s="67">
        <f t="shared" si="63"/>
        <v>0</v>
      </c>
      <c r="AW72" s="67">
        <f t="shared" si="63"/>
        <v>0</v>
      </c>
      <c r="AX72" s="67">
        <f t="shared" si="63"/>
        <v>0</v>
      </c>
      <c r="AY72" s="67">
        <f t="shared" si="63"/>
        <v>0</v>
      </c>
      <c r="AZ72" s="67">
        <f t="shared" si="63"/>
        <v>0</v>
      </c>
      <c r="BA72" s="68">
        <f t="shared" si="49"/>
        <v>0</v>
      </c>
      <c r="BB72" s="64">
        <f t="shared" si="50"/>
        <v>0</v>
      </c>
      <c r="BC72" s="69">
        <f t="shared" si="51"/>
        <v>0</v>
      </c>
      <c r="BD72" s="67">
        <f t="shared" si="64"/>
        <v>0</v>
      </c>
      <c r="BE72" s="67">
        <f t="shared" si="64"/>
        <v>0</v>
      </c>
      <c r="BF72" s="67">
        <f t="shared" si="64"/>
        <v>0</v>
      </c>
      <c r="BG72" s="67">
        <f t="shared" si="64"/>
        <v>0</v>
      </c>
      <c r="BH72" s="67">
        <f t="shared" si="64"/>
        <v>0</v>
      </c>
      <c r="BI72" s="67">
        <f t="shared" si="64"/>
        <v>0</v>
      </c>
      <c r="BJ72" s="67">
        <f t="shared" si="64"/>
        <v>0</v>
      </c>
      <c r="BK72" s="67">
        <f t="shared" si="64"/>
        <v>0</v>
      </c>
      <c r="BL72" s="70">
        <f t="shared" si="52"/>
        <v>0</v>
      </c>
      <c r="BM72" s="71">
        <f t="shared" si="53"/>
        <v>0</v>
      </c>
      <c r="BN72" s="71">
        <f t="shared" si="54"/>
        <v>0</v>
      </c>
      <c r="BO72" s="71">
        <f t="shared" si="55"/>
        <v>0</v>
      </c>
      <c r="BP72" s="71">
        <f t="shared" si="56"/>
        <v>0</v>
      </c>
      <c r="BQ72" s="71">
        <f t="shared" si="57"/>
        <v>0</v>
      </c>
      <c r="BR72" s="71">
        <f t="shared" si="58"/>
        <v>0</v>
      </c>
      <c r="BS72" s="71">
        <f t="shared" si="59"/>
        <v>0</v>
      </c>
      <c r="BT72" s="71">
        <f t="shared" si="60"/>
        <v>0</v>
      </c>
      <c r="BU72" s="72">
        <f t="shared" si="61"/>
        <v>0</v>
      </c>
      <c r="BV72" s="73">
        <f t="shared" si="62"/>
        <v>0</v>
      </c>
      <c r="BW72" t="s">
        <v>872</v>
      </c>
      <c r="BX72">
        <v>2022</v>
      </c>
      <c r="BY72" t="s">
        <v>873</v>
      </c>
      <c r="BZ72" t="s">
        <v>881</v>
      </c>
      <c r="CA72" t="s">
        <v>884</v>
      </c>
      <c r="CB72" t="s">
        <v>876</v>
      </c>
    </row>
    <row r="73" spans="1:80" x14ac:dyDescent="0.2">
      <c r="A73" s="77" t="str">
        <f t="shared" si="4"/>
        <v>X53114D1AJ1BLC2</v>
      </c>
      <c r="B73" s="77" t="s">
        <v>251</v>
      </c>
      <c r="C73" s="77"/>
      <c r="D73" s="77" t="s">
        <v>265</v>
      </c>
      <c r="E73" s="77" t="s">
        <v>259</v>
      </c>
      <c r="F73" s="77" t="s">
        <v>322</v>
      </c>
      <c r="G73" s="77" t="s">
        <v>323</v>
      </c>
      <c r="H73" s="77" t="s">
        <v>546</v>
      </c>
      <c r="I73" s="77" t="s">
        <v>547</v>
      </c>
      <c r="J73" s="77" t="s">
        <v>506</v>
      </c>
      <c r="K73" s="77" t="s">
        <v>129</v>
      </c>
      <c r="L73" s="77" t="s">
        <v>633</v>
      </c>
      <c r="M73" s="77">
        <v>59.99</v>
      </c>
      <c r="N73" s="96">
        <f t="shared" si="24"/>
        <v>54968.837</v>
      </c>
      <c r="O73" s="77"/>
      <c r="P73" s="96">
        <f t="shared" si="25"/>
        <v>27715.38</v>
      </c>
      <c r="Q73" s="78">
        <f t="shared" si="26"/>
        <v>0.31</v>
      </c>
      <c r="R73" s="27">
        <v>18.596900000000002</v>
      </c>
      <c r="AD73" s="34"/>
      <c r="AE73" s="34"/>
      <c r="AF73" s="34"/>
      <c r="AG73" s="34"/>
      <c r="AH73" s="34"/>
      <c r="AI73" s="34"/>
      <c r="AJ73" s="35"/>
      <c r="AK73" s="34"/>
      <c r="AL73" s="35"/>
      <c r="AM73" s="34"/>
      <c r="AN73" s="34"/>
      <c r="AO73" s="35"/>
      <c r="AP73" s="35"/>
      <c r="AQ73" s="48">
        <f t="shared" si="47"/>
        <v>0</v>
      </c>
      <c r="AR73" s="66">
        <f t="shared" si="48"/>
        <v>0</v>
      </c>
      <c r="AS73" s="67">
        <f t="shared" si="63"/>
        <v>0</v>
      </c>
      <c r="AT73" s="67">
        <f t="shared" si="63"/>
        <v>0</v>
      </c>
      <c r="AU73" s="67">
        <f t="shared" si="63"/>
        <v>0</v>
      </c>
      <c r="AV73" s="67">
        <f t="shared" si="63"/>
        <v>0</v>
      </c>
      <c r="AW73" s="67">
        <f t="shared" si="63"/>
        <v>0</v>
      </c>
      <c r="AX73" s="67">
        <f t="shared" si="63"/>
        <v>0</v>
      </c>
      <c r="AY73" s="67">
        <f t="shared" si="63"/>
        <v>0</v>
      </c>
      <c r="AZ73" s="67">
        <f t="shared" si="63"/>
        <v>0</v>
      </c>
      <c r="BA73" s="68">
        <f t="shared" si="49"/>
        <v>0</v>
      </c>
      <c r="BB73" s="64">
        <f t="shared" si="50"/>
        <v>0</v>
      </c>
      <c r="BC73" s="69">
        <f t="shared" si="51"/>
        <v>0</v>
      </c>
      <c r="BD73" s="67">
        <f t="shared" si="64"/>
        <v>0</v>
      </c>
      <c r="BE73" s="67">
        <f t="shared" si="64"/>
        <v>0</v>
      </c>
      <c r="BF73" s="67">
        <f t="shared" si="64"/>
        <v>0</v>
      </c>
      <c r="BG73" s="67">
        <f t="shared" si="64"/>
        <v>0</v>
      </c>
      <c r="BH73" s="67">
        <f t="shared" si="64"/>
        <v>0</v>
      </c>
      <c r="BI73" s="67">
        <f t="shared" si="64"/>
        <v>0</v>
      </c>
      <c r="BJ73" s="67">
        <f t="shared" si="64"/>
        <v>0</v>
      </c>
      <c r="BK73" s="67">
        <f t="shared" si="64"/>
        <v>0</v>
      </c>
      <c r="BL73" s="70">
        <f t="shared" si="52"/>
        <v>0</v>
      </c>
      <c r="BM73" s="71">
        <f t="shared" si="53"/>
        <v>0</v>
      </c>
      <c r="BN73" s="71">
        <f t="shared" si="54"/>
        <v>0</v>
      </c>
      <c r="BO73" s="71">
        <f t="shared" si="55"/>
        <v>0</v>
      </c>
      <c r="BP73" s="71">
        <f t="shared" si="56"/>
        <v>0</v>
      </c>
      <c r="BQ73" s="71">
        <f t="shared" si="57"/>
        <v>0</v>
      </c>
      <c r="BR73" s="71">
        <f t="shared" si="58"/>
        <v>0</v>
      </c>
      <c r="BS73" s="71">
        <f t="shared" si="59"/>
        <v>0</v>
      </c>
      <c r="BT73" s="71">
        <f t="shared" si="60"/>
        <v>0</v>
      </c>
      <c r="BU73" s="72">
        <f t="shared" si="61"/>
        <v>0</v>
      </c>
      <c r="BV73" s="73">
        <f t="shared" si="62"/>
        <v>0</v>
      </c>
      <c r="BW73" t="s">
        <v>872</v>
      </c>
      <c r="BX73">
        <v>2022</v>
      </c>
      <c r="BY73" t="s">
        <v>873</v>
      </c>
      <c r="BZ73" t="s">
        <v>881</v>
      </c>
      <c r="CA73" t="s">
        <v>884</v>
      </c>
      <c r="CB73" t="s">
        <v>878</v>
      </c>
    </row>
    <row r="74" spans="1:80" x14ac:dyDescent="0.2">
      <c r="A74" s="77" t="str">
        <f t="shared" si="4"/>
        <v>X53114D1AJ1BLC0</v>
      </c>
      <c r="B74" s="77" t="s">
        <v>251</v>
      </c>
      <c r="C74" s="77"/>
      <c r="D74" s="77" t="s">
        <v>265</v>
      </c>
      <c r="E74" s="77" t="s">
        <v>259</v>
      </c>
      <c r="F74" s="77" t="s">
        <v>322</v>
      </c>
      <c r="G74" s="77" t="s">
        <v>323</v>
      </c>
      <c r="H74" s="77" t="s">
        <v>548</v>
      </c>
      <c r="I74" s="77" t="s">
        <v>549</v>
      </c>
      <c r="J74" s="77" t="s">
        <v>506</v>
      </c>
      <c r="K74" s="77" t="s">
        <v>129</v>
      </c>
      <c r="L74" s="77" t="s">
        <v>633</v>
      </c>
      <c r="M74" s="77">
        <v>59.99</v>
      </c>
      <c r="N74" s="96">
        <f t="shared" si="24"/>
        <v>54968.837</v>
      </c>
      <c r="O74" s="77"/>
      <c r="P74" s="96">
        <f t="shared" si="25"/>
        <v>27715.38</v>
      </c>
      <c r="Q74" s="78">
        <f t="shared" si="26"/>
        <v>0.31</v>
      </c>
      <c r="R74" s="27">
        <v>18.596900000000002</v>
      </c>
      <c r="AD74" s="34"/>
      <c r="AE74" s="34"/>
      <c r="AF74" s="34"/>
      <c r="AG74" s="34"/>
      <c r="AH74" s="34"/>
      <c r="AI74" s="34"/>
      <c r="AJ74" s="35"/>
      <c r="AK74" s="34"/>
      <c r="AL74" s="35"/>
      <c r="AM74" s="34"/>
      <c r="AN74" s="34"/>
      <c r="AO74" s="35"/>
      <c r="AP74" s="35"/>
      <c r="AQ74" s="48">
        <f t="shared" si="47"/>
        <v>0</v>
      </c>
      <c r="AR74" s="66">
        <f t="shared" si="48"/>
        <v>0</v>
      </c>
      <c r="AS74" s="67">
        <f t="shared" si="63"/>
        <v>0</v>
      </c>
      <c r="AT74" s="67">
        <f t="shared" si="63"/>
        <v>0</v>
      </c>
      <c r="AU74" s="67">
        <f t="shared" si="63"/>
        <v>0</v>
      </c>
      <c r="AV74" s="67">
        <f t="shared" si="63"/>
        <v>0</v>
      </c>
      <c r="AW74" s="67">
        <f t="shared" si="63"/>
        <v>0</v>
      </c>
      <c r="AX74" s="67">
        <f t="shared" si="63"/>
        <v>0</v>
      </c>
      <c r="AY74" s="67">
        <f t="shared" si="63"/>
        <v>0</v>
      </c>
      <c r="AZ74" s="67">
        <f t="shared" si="63"/>
        <v>0</v>
      </c>
      <c r="BA74" s="68">
        <f t="shared" si="49"/>
        <v>0</v>
      </c>
      <c r="BB74" s="64">
        <f t="shared" si="50"/>
        <v>0</v>
      </c>
      <c r="BC74" s="69">
        <f t="shared" si="51"/>
        <v>0</v>
      </c>
      <c r="BD74" s="67">
        <f t="shared" si="64"/>
        <v>0</v>
      </c>
      <c r="BE74" s="67">
        <f t="shared" si="64"/>
        <v>0</v>
      </c>
      <c r="BF74" s="67">
        <f t="shared" si="64"/>
        <v>0</v>
      </c>
      <c r="BG74" s="67">
        <f t="shared" si="64"/>
        <v>0</v>
      </c>
      <c r="BH74" s="67">
        <f t="shared" si="64"/>
        <v>0</v>
      </c>
      <c r="BI74" s="67">
        <f t="shared" si="64"/>
        <v>0</v>
      </c>
      <c r="BJ74" s="67">
        <f t="shared" si="64"/>
        <v>0</v>
      </c>
      <c r="BK74" s="67">
        <f t="shared" si="64"/>
        <v>0</v>
      </c>
      <c r="BL74" s="70">
        <f t="shared" si="52"/>
        <v>0</v>
      </c>
      <c r="BM74" s="71">
        <f t="shared" si="53"/>
        <v>0</v>
      </c>
      <c r="BN74" s="71">
        <f t="shared" si="54"/>
        <v>0</v>
      </c>
      <c r="BO74" s="71">
        <f t="shared" si="55"/>
        <v>0</v>
      </c>
      <c r="BP74" s="71">
        <f t="shared" si="56"/>
        <v>0</v>
      </c>
      <c r="BQ74" s="71">
        <f t="shared" si="57"/>
        <v>0</v>
      </c>
      <c r="BR74" s="71">
        <f t="shared" si="58"/>
        <v>0</v>
      </c>
      <c r="BS74" s="71">
        <f t="shared" si="59"/>
        <v>0</v>
      </c>
      <c r="BT74" s="71">
        <f t="shared" si="60"/>
        <v>0</v>
      </c>
      <c r="BU74" s="72">
        <f t="shared" si="61"/>
        <v>0</v>
      </c>
      <c r="BV74" s="73">
        <f t="shared" si="62"/>
        <v>0</v>
      </c>
      <c r="BW74" t="s">
        <v>872</v>
      </c>
      <c r="BX74">
        <v>2022</v>
      </c>
      <c r="BY74" t="s">
        <v>873</v>
      </c>
      <c r="BZ74" t="s">
        <v>881</v>
      </c>
      <c r="CA74" t="s">
        <v>884</v>
      </c>
      <c r="CB74" t="s">
        <v>878</v>
      </c>
    </row>
    <row r="75" spans="1:80" x14ac:dyDescent="0.2">
      <c r="A75" s="77" t="str">
        <f t="shared" si="4"/>
        <v>X2OH21WEM70F5H1</v>
      </c>
      <c r="B75" s="77" t="s">
        <v>251</v>
      </c>
      <c r="C75" s="77"/>
      <c r="D75" s="77" t="s">
        <v>260</v>
      </c>
      <c r="E75" s="77" t="s">
        <v>253</v>
      </c>
      <c r="F75" s="77" t="s">
        <v>324</v>
      </c>
      <c r="G75" s="77" t="s">
        <v>325</v>
      </c>
      <c r="H75" s="77" t="s">
        <v>550</v>
      </c>
      <c r="I75" s="77" t="s">
        <v>551</v>
      </c>
      <c r="J75" s="77" t="s">
        <v>127</v>
      </c>
      <c r="K75" s="77" t="s">
        <v>129</v>
      </c>
      <c r="L75" s="77" t="s">
        <v>130</v>
      </c>
      <c r="M75" s="77">
        <v>49.99</v>
      </c>
      <c r="N75" s="96">
        <f t="shared" si="24"/>
        <v>45805.837</v>
      </c>
      <c r="O75" s="77"/>
      <c r="P75" s="96">
        <f t="shared" si="25"/>
        <v>23095.38</v>
      </c>
      <c r="Q75" s="78">
        <f t="shared" si="26"/>
        <v>0.31</v>
      </c>
      <c r="R75" s="27">
        <v>15.4969</v>
      </c>
      <c r="AD75" s="34"/>
      <c r="AE75" s="34"/>
      <c r="AF75" s="34"/>
      <c r="AG75" s="34"/>
      <c r="AH75" s="34"/>
      <c r="AI75" s="34"/>
      <c r="AJ75" s="35"/>
      <c r="AK75" s="34"/>
      <c r="AL75" s="35"/>
      <c r="AM75" s="34"/>
      <c r="AN75" s="34"/>
      <c r="AO75" s="35"/>
      <c r="AP75" s="35"/>
      <c r="AQ75" s="48">
        <f t="shared" si="47"/>
        <v>0</v>
      </c>
      <c r="AR75" s="66">
        <f t="shared" si="48"/>
        <v>0</v>
      </c>
      <c r="AS75" s="67">
        <f t="shared" si="63"/>
        <v>0</v>
      </c>
      <c r="AT75" s="67">
        <f t="shared" si="63"/>
        <v>0</v>
      </c>
      <c r="AU75" s="67">
        <f t="shared" si="63"/>
        <v>0</v>
      </c>
      <c r="AV75" s="67">
        <f t="shared" si="63"/>
        <v>0</v>
      </c>
      <c r="AW75" s="67">
        <f t="shared" si="63"/>
        <v>0</v>
      </c>
      <c r="AX75" s="67">
        <f t="shared" si="63"/>
        <v>0</v>
      </c>
      <c r="AY75" s="67">
        <f t="shared" si="63"/>
        <v>0</v>
      </c>
      <c r="AZ75" s="67">
        <f t="shared" si="63"/>
        <v>0</v>
      </c>
      <c r="BA75" s="68">
        <f t="shared" si="49"/>
        <v>0</v>
      </c>
      <c r="BB75" s="64">
        <f t="shared" si="50"/>
        <v>0</v>
      </c>
      <c r="BC75" s="69">
        <f t="shared" si="51"/>
        <v>0</v>
      </c>
      <c r="BD75" s="67">
        <f t="shared" si="64"/>
        <v>0</v>
      </c>
      <c r="BE75" s="67">
        <f t="shared" si="64"/>
        <v>0</v>
      </c>
      <c r="BF75" s="67">
        <f t="shared" si="64"/>
        <v>0</v>
      </c>
      <c r="BG75" s="67">
        <f t="shared" si="64"/>
        <v>0</v>
      </c>
      <c r="BH75" s="67">
        <f t="shared" si="64"/>
        <v>0</v>
      </c>
      <c r="BI75" s="67">
        <f t="shared" si="64"/>
        <v>0</v>
      </c>
      <c r="BJ75" s="67">
        <f t="shared" si="64"/>
        <v>0</v>
      </c>
      <c r="BK75" s="67">
        <f t="shared" si="64"/>
        <v>0</v>
      </c>
      <c r="BL75" s="70">
        <f t="shared" si="52"/>
        <v>0</v>
      </c>
      <c r="BM75" s="71">
        <f t="shared" si="53"/>
        <v>0</v>
      </c>
      <c r="BN75" s="71">
        <f t="shared" si="54"/>
        <v>0</v>
      </c>
      <c r="BO75" s="71">
        <f t="shared" si="55"/>
        <v>0</v>
      </c>
      <c r="BP75" s="71">
        <f t="shared" si="56"/>
        <v>0</v>
      </c>
      <c r="BQ75" s="71">
        <f t="shared" si="57"/>
        <v>0</v>
      </c>
      <c r="BR75" s="71">
        <f t="shared" si="58"/>
        <v>0</v>
      </c>
      <c r="BS75" s="71">
        <f t="shared" si="59"/>
        <v>0</v>
      </c>
      <c r="BT75" s="71">
        <f t="shared" si="60"/>
        <v>0</v>
      </c>
      <c r="BU75" s="72">
        <f t="shared" si="61"/>
        <v>0</v>
      </c>
      <c r="BV75" s="73">
        <f t="shared" si="62"/>
        <v>0</v>
      </c>
      <c r="BW75" t="s">
        <v>872</v>
      </c>
      <c r="BX75">
        <v>2022</v>
      </c>
      <c r="BY75" t="s">
        <v>873</v>
      </c>
      <c r="BZ75" t="s">
        <v>881</v>
      </c>
      <c r="CA75" t="s">
        <v>884</v>
      </c>
      <c r="CB75" t="s">
        <v>876</v>
      </c>
    </row>
    <row r="76" spans="1:80" x14ac:dyDescent="0.2">
      <c r="A76" s="77" t="str">
        <f t="shared" si="4"/>
        <v>X2OH21WEM70JTMU</v>
      </c>
      <c r="B76" s="77" t="s">
        <v>251</v>
      </c>
      <c r="C76" s="77"/>
      <c r="D76" s="77" t="s">
        <v>260</v>
      </c>
      <c r="E76" s="77" t="s">
        <v>253</v>
      </c>
      <c r="F76" s="77" t="s">
        <v>324</v>
      </c>
      <c r="G76" s="77" t="s">
        <v>325</v>
      </c>
      <c r="H76" s="77" t="s">
        <v>178</v>
      </c>
      <c r="I76" s="77" t="s">
        <v>487</v>
      </c>
      <c r="J76" s="77" t="s">
        <v>127</v>
      </c>
      <c r="K76" s="77" t="s">
        <v>129</v>
      </c>
      <c r="L76" s="77" t="s">
        <v>130</v>
      </c>
      <c r="M76" s="77">
        <v>49.99</v>
      </c>
      <c r="N76" s="96">
        <f t="shared" si="24"/>
        <v>45805.837</v>
      </c>
      <c r="O76" s="77"/>
      <c r="P76" s="96">
        <f t="shared" si="25"/>
        <v>23095.38</v>
      </c>
      <c r="Q76" s="78">
        <f t="shared" si="26"/>
        <v>0.31</v>
      </c>
      <c r="R76" s="27">
        <v>15.4969</v>
      </c>
      <c r="AD76" s="34"/>
      <c r="AE76" s="34"/>
      <c r="AF76" s="34"/>
      <c r="AG76" s="34"/>
      <c r="AH76" s="34"/>
      <c r="AI76" s="34"/>
      <c r="AJ76" s="35"/>
      <c r="AK76" s="34"/>
      <c r="AL76" s="35"/>
      <c r="AM76" s="34"/>
      <c r="AN76" s="34"/>
      <c r="AO76" s="35"/>
      <c r="AP76" s="35"/>
      <c r="AQ76" s="48">
        <f t="shared" si="47"/>
        <v>0</v>
      </c>
      <c r="AR76" s="66">
        <f t="shared" si="48"/>
        <v>0</v>
      </c>
      <c r="AS76" s="67">
        <f t="shared" si="63"/>
        <v>0</v>
      </c>
      <c r="AT76" s="67">
        <f t="shared" si="63"/>
        <v>0</v>
      </c>
      <c r="AU76" s="67">
        <f t="shared" si="63"/>
        <v>0</v>
      </c>
      <c r="AV76" s="67">
        <f t="shared" si="63"/>
        <v>0</v>
      </c>
      <c r="AW76" s="67">
        <f t="shared" si="63"/>
        <v>0</v>
      </c>
      <c r="AX76" s="67">
        <f t="shared" si="63"/>
        <v>0</v>
      </c>
      <c r="AY76" s="67">
        <f t="shared" si="63"/>
        <v>0</v>
      </c>
      <c r="AZ76" s="67">
        <f t="shared" si="63"/>
        <v>0</v>
      </c>
      <c r="BA76" s="68">
        <f t="shared" si="49"/>
        <v>0</v>
      </c>
      <c r="BB76" s="64">
        <f t="shared" si="50"/>
        <v>0</v>
      </c>
      <c r="BC76" s="69">
        <f t="shared" si="51"/>
        <v>0</v>
      </c>
      <c r="BD76" s="67">
        <f t="shared" si="64"/>
        <v>0</v>
      </c>
      <c r="BE76" s="67">
        <f t="shared" si="64"/>
        <v>0</v>
      </c>
      <c r="BF76" s="67">
        <f t="shared" si="64"/>
        <v>0</v>
      </c>
      <c r="BG76" s="67">
        <f t="shared" si="64"/>
        <v>0</v>
      </c>
      <c r="BH76" s="67">
        <f t="shared" si="64"/>
        <v>0</v>
      </c>
      <c r="BI76" s="67">
        <f t="shared" si="64"/>
        <v>0</v>
      </c>
      <c r="BJ76" s="67">
        <f t="shared" si="64"/>
        <v>0</v>
      </c>
      <c r="BK76" s="67">
        <f t="shared" si="64"/>
        <v>0</v>
      </c>
      <c r="BL76" s="70">
        <f t="shared" si="52"/>
        <v>0</v>
      </c>
      <c r="BM76" s="71">
        <f t="shared" si="53"/>
        <v>0</v>
      </c>
      <c r="BN76" s="71">
        <f t="shared" si="54"/>
        <v>0</v>
      </c>
      <c r="BO76" s="71">
        <f t="shared" si="55"/>
        <v>0</v>
      </c>
      <c r="BP76" s="71">
        <f t="shared" si="56"/>
        <v>0</v>
      </c>
      <c r="BQ76" s="71">
        <f t="shared" si="57"/>
        <v>0</v>
      </c>
      <c r="BR76" s="71">
        <f t="shared" si="58"/>
        <v>0</v>
      </c>
      <c r="BS76" s="71">
        <f t="shared" si="59"/>
        <v>0</v>
      </c>
      <c r="BT76" s="71">
        <f t="shared" si="60"/>
        <v>0</v>
      </c>
      <c r="BU76" s="72">
        <f t="shared" si="61"/>
        <v>0</v>
      </c>
      <c r="BV76" s="73">
        <f t="shared" si="62"/>
        <v>0</v>
      </c>
      <c r="BW76" t="s">
        <v>872</v>
      </c>
      <c r="BX76">
        <v>2022</v>
      </c>
      <c r="BY76" t="s">
        <v>873</v>
      </c>
      <c r="BZ76" t="s">
        <v>881</v>
      </c>
      <c r="CA76" t="s">
        <v>884</v>
      </c>
      <c r="CB76" t="s">
        <v>876</v>
      </c>
    </row>
    <row r="77" spans="1:80" x14ac:dyDescent="0.2">
      <c r="A77" s="77" t="str">
        <f t="shared" si="4"/>
        <v>X2O147D3192WTDW</v>
      </c>
      <c r="B77" s="77" t="s">
        <v>251</v>
      </c>
      <c r="C77" s="77"/>
      <c r="D77" s="77" t="s">
        <v>265</v>
      </c>
      <c r="E77" s="77" t="s">
        <v>259</v>
      </c>
      <c r="F77" s="77" t="s">
        <v>326</v>
      </c>
      <c r="G77" s="77" t="s">
        <v>327</v>
      </c>
      <c r="H77" s="77" t="s">
        <v>552</v>
      </c>
      <c r="I77" s="77" t="s">
        <v>553</v>
      </c>
      <c r="J77" s="77" t="s">
        <v>506</v>
      </c>
      <c r="K77" s="77" t="s">
        <v>630</v>
      </c>
      <c r="L77" s="77" t="s">
        <v>632</v>
      </c>
      <c r="M77" s="77">
        <v>64.989999999999995</v>
      </c>
      <c r="N77" s="96">
        <f t="shared" si="24"/>
        <v>59550.337</v>
      </c>
      <c r="O77" s="77"/>
      <c r="P77" s="96">
        <f t="shared" si="25"/>
        <v>30025.38</v>
      </c>
      <c r="Q77" s="78">
        <f t="shared" si="26"/>
        <v>0.31</v>
      </c>
      <c r="R77" s="27">
        <v>20.146899999999999</v>
      </c>
      <c r="AD77" s="34"/>
      <c r="AE77" s="34"/>
      <c r="AF77" s="34"/>
      <c r="AG77" s="34"/>
      <c r="AH77" s="34"/>
      <c r="AI77" s="34"/>
      <c r="AJ77" s="35"/>
      <c r="AK77" s="34"/>
      <c r="AL77" s="35"/>
      <c r="AM77" s="34"/>
      <c r="AN77" s="34"/>
      <c r="AO77" s="35"/>
      <c r="AP77" s="35"/>
      <c r="AQ77" s="48">
        <f t="shared" si="47"/>
        <v>0</v>
      </c>
      <c r="AR77" s="66">
        <f t="shared" si="48"/>
        <v>0</v>
      </c>
      <c r="AS77" s="67">
        <f t="shared" si="63"/>
        <v>0</v>
      </c>
      <c r="AT77" s="67">
        <f t="shared" si="63"/>
        <v>0</v>
      </c>
      <c r="AU77" s="67">
        <f t="shared" si="63"/>
        <v>0</v>
      </c>
      <c r="AV77" s="67">
        <f t="shared" si="63"/>
        <v>0</v>
      </c>
      <c r="AW77" s="67">
        <f t="shared" si="63"/>
        <v>0</v>
      </c>
      <c r="AX77" s="67">
        <f t="shared" si="63"/>
        <v>0</v>
      </c>
      <c r="AY77" s="67">
        <f t="shared" si="63"/>
        <v>0</v>
      </c>
      <c r="AZ77" s="67">
        <f t="shared" si="63"/>
        <v>0</v>
      </c>
      <c r="BA77" s="68">
        <f t="shared" si="49"/>
        <v>0</v>
      </c>
      <c r="BB77" s="64">
        <f t="shared" si="50"/>
        <v>0</v>
      </c>
      <c r="BC77" s="69">
        <f t="shared" si="51"/>
        <v>0</v>
      </c>
      <c r="BD77" s="67">
        <f t="shared" si="64"/>
        <v>0</v>
      </c>
      <c r="BE77" s="67">
        <f t="shared" si="64"/>
        <v>0</v>
      </c>
      <c r="BF77" s="67">
        <f t="shared" si="64"/>
        <v>0</v>
      </c>
      <c r="BG77" s="67">
        <f t="shared" si="64"/>
        <v>0</v>
      </c>
      <c r="BH77" s="67">
        <f t="shared" si="64"/>
        <v>0</v>
      </c>
      <c r="BI77" s="67">
        <f t="shared" si="64"/>
        <v>0</v>
      </c>
      <c r="BJ77" s="67">
        <f t="shared" si="64"/>
        <v>0</v>
      </c>
      <c r="BK77" s="67">
        <f t="shared" si="64"/>
        <v>0</v>
      </c>
      <c r="BL77" s="70">
        <f t="shared" si="52"/>
        <v>0</v>
      </c>
      <c r="BM77" s="71">
        <f t="shared" si="53"/>
        <v>0</v>
      </c>
      <c r="BN77" s="71">
        <f t="shared" si="54"/>
        <v>0</v>
      </c>
      <c r="BO77" s="71">
        <f t="shared" si="55"/>
        <v>0</v>
      </c>
      <c r="BP77" s="71">
        <f t="shared" si="56"/>
        <v>0</v>
      </c>
      <c r="BQ77" s="71">
        <f t="shared" si="57"/>
        <v>0</v>
      </c>
      <c r="BR77" s="71">
        <f t="shared" si="58"/>
        <v>0</v>
      </c>
      <c r="BS77" s="71">
        <f t="shared" si="59"/>
        <v>0</v>
      </c>
      <c r="BT77" s="71">
        <f t="shared" si="60"/>
        <v>0</v>
      </c>
      <c r="BU77" s="72">
        <f t="shared" si="61"/>
        <v>0</v>
      </c>
      <c r="BV77" s="73">
        <f t="shared" si="62"/>
        <v>0</v>
      </c>
      <c r="BW77" t="s">
        <v>872</v>
      </c>
      <c r="BX77">
        <v>2022</v>
      </c>
      <c r="BY77" t="s">
        <v>873</v>
      </c>
      <c r="BZ77" t="s">
        <v>881</v>
      </c>
      <c r="CA77" t="s">
        <v>884</v>
      </c>
      <c r="CB77" t="s">
        <v>878</v>
      </c>
    </row>
    <row r="78" spans="1:80" x14ac:dyDescent="0.2">
      <c r="A78" s="77" t="str">
        <f t="shared" si="4"/>
        <v>X0OD01RA7V1MYGY</v>
      </c>
      <c r="B78" s="77" t="s">
        <v>251</v>
      </c>
      <c r="C78" s="77"/>
      <c r="D78" s="77" t="s">
        <v>260</v>
      </c>
      <c r="E78" s="77" t="s">
        <v>259</v>
      </c>
      <c r="F78" s="77" t="s">
        <v>328</v>
      </c>
      <c r="G78" s="77" t="s">
        <v>329</v>
      </c>
      <c r="H78" s="77" t="s">
        <v>554</v>
      </c>
      <c r="I78" s="77" t="s">
        <v>555</v>
      </c>
      <c r="J78" s="77" t="s">
        <v>556</v>
      </c>
      <c r="K78" s="77" t="s">
        <v>129</v>
      </c>
      <c r="L78" s="77" t="s">
        <v>632</v>
      </c>
      <c r="M78" s="77">
        <v>49.99</v>
      </c>
      <c r="N78" s="96">
        <f t="shared" si="24"/>
        <v>45805.837</v>
      </c>
      <c r="O78" s="77"/>
      <c r="P78" s="96">
        <f t="shared" si="25"/>
        <v>23095.38</v>
      </c>
      <c r="Q78" s="78">
        <f t="shared" si="26"/>
        <v>0.31</v>
      </c>
      <c r="R78" s="27">
        <v>15.4969</v>
      </c>
      <c r="AD78" s="34"/>
      <c r="AE78" s="34"/>
      <c r="AF78" s="34"/>
      <c r="AG78" s="34"/>
      <c r="AH78" s="34"/>
      <c r="AI78" s="34"/>
      <c r="AJ78" s="35"/>
      <c r="AK78" s="34"/>
      <c r="AL78" s="35"/>
      <c r="AM78" s="34"/>
      <c r="AN78" s="34"/>
      <c r="AO78" s="35"/>
      <c r="AP78" s="35"/>
      <c r="AQ78" s="48">
        <f t="shared" si="47"/>
        <v>0</v>
      </c>
      <c r="AR78" s="66">
        <f t="shared" si="48"/>
        <v>0</v>
      </c>
      <c r="AS78" s="67">
        <f t="shared" si="63"/>
        <v>0</v>
      </c>
      <c r="AT78" s="67">
        <f t="shared" si="63"/>
        <v>0</v>
      </c>
      <c r="AU78" s="67">
        <f t="shared" si="63"/>
        <v>0</v>
      </c>
      <c r="AV78" s="67">
        <f t="shared" si="63"/>
        <v>0</v>
      </c>
      <c r="AW78" s="67">
        <f t="shared" si="63"/>
        <v>0</v>
      </c>
      <c r="AX78" s="67">
        <f t="shared" si="63"/>
        <v>0</v>
      </c>
      <c r="AY78" s="67">
        <f t="shared" si="63"/>
        <v>0</v>
      </c>
      <c r="AZ78" s="67">
        <f t="shared" si="63"/>
        <v>0</v>
      </c>
      <c r="BA78" s="68">
        <f t="shared" si="49"/>
        <v>0</v>
      </c>
      <c r="BB78" s="64">
        <f t="shared" si="50"/>
        <v>0</v>
      </c>
      <c r="BC78" s="69">
        <f t="shared" si="51"/>
        <v>0</v>
      </c>
      <c r="BD78" s="67">
        <f t="shared" si="64"/>
        <v>0</v>
      </c>
      <c r="BE78" s="67">
        <f t="shared" si="64"/>
        <v>0</v>
      </c>
      <c r="BF78" s="67">
        <f t="shared" si="64"/>
        <v>0</v>
      </c>
      <c r="BG78" s="67">
        <f t="shared" si="64"/>
        <v>0</v>
      </c>
      <c r="BH78" s="67">
        <f t="shared" si="64"/>
        <v>0</v>
      </c>
      <c r="BI78" s="67">
        <f t="shared" si="64"/>
        <v>0</v>
      </c>
      <c r="BJ78" s="67">
        <f t="shared" si="64"/>
        <v>0</v>
      </c>
      <c r="BK78" s="67">
        <f t="shared" si="64"/>
        <v>0</v>
      </c>
      <c r="BL78" s="70">
        <f t="shared" si="52"/>
        <v>0</v>
      </c>
      <c r="BM78" s="71">
        <f t="shared" si="53"/>
        <v>0</v>
      </c>
      <c r="BN78" s="71">
        <f t="shared" si="54"/>
        <v>0</v>
      </c>
      <c r="BO78" s="71">
        <f t="shared" si="55"/>
        <v>0</v>
      </c>
      <c r="BP78" s="71">
        <f t="shared" si="56"/>
        <v>0</v>
      </c>
      <c r="BQ78" s="71">
        <f t="shared" si="57"/>
        <v>0</v>
      </c>
      <c r="BR78" s="71">
        <f t="shared" si="58"/>
        <v>0</v>
      </c>
      <c r="BS78" s="71">
        <f t="shared" si="59"/>
        <v>0</v>
      </c>
      <c r="BT78" s="71">
        <f t="shared" si="60"/>
        <v>0</v>
      </c>
      <c r="BU78" s="72">
        <f t="shared" si="61"/>
        <v>0</v>
      </c>
      <c r="BV78" s="73">
        <f t="shared" si="62"/>
        <v>0</v>
      </c>
      <c r="BW78" t="s">
        <v>872</v>
      </c>
      <c r="BX78">
        <v>2022</v>
      </c>
      <c r="BY78" t="s">
        <v>873</v>
      </c>
      <c r="BZ78" t="s">
        <v>881</v>
      </c>
      <c r="CA78" t="s">
        <v>884</v>
      </c>
      <c r="CB78" t="s">
        <v>877</v>
      </c>
    </row>
    <row r="79" spans="1:80" x14ac:dyDescent="0.2">
      <c r="A79" s="77" t="str">
        <f t="shared" si="4"/>
        <v>X0OD01RA7V1G011</v>
      </c>
      <c r="B79" s="77" t="s">
        <v>251</v>
      </c>
      <c r="C79" s="77"/>
      <c r="D79" s="77" t="s">
        <v>260</v>
      </c>
      <c r="E79" s="77" t="s">
        <v>259</v>
      </c>
      <c r="F79" s="77" t="s">
        <v>328</v>
      </c>
      <c r="G79" s="77" t="s">
        <v>329</v>
      </c>
      <c r="H79" s="77" t="s">
        <v>89</v>
      </c>
      <c r="I79" s="77" t="s">
        <v>484</v>
      </c>
      <c r="J79" s="77" t="s">
        <v>556</v>
      </c>
      <c r="K79" s="77" t="s">
        <v>129</v>
      </c>
      <c r="L79" s="77" t="s">
        <v>632</v>
      </c>
      <c r="M79" s="77">
        <v>49.99</v>
      </c>
      <c r="N79" s="96">
        <f t="shared" si="24"/>
        <v>45805.837</v>
      </c>
      <c r="O79" s="77"/>
      <c r="P79" s="96">
        <f t="shared" si="25"/>
        <v>23095.38</v>
      </c>
      <c r="Q79" s="78">
        <f t="shared" si="26"/>
        <v>0.31</v>
      </c>
      <c r="R79" s="27">
        <v>15.4969</v>
      </c>
      <c r="AD79" s="34"/>
      <c r="AE79" s="34"/>
      <c r="AF79" s="34"/>
      <c r="AG79" s="34"/>
      <c r="AH79" s="34"/>
      <c r="AI79" s="34"/>
      <c r="AJ79" s="35"/>
      <c r="AK79" s="34"/>
      <c r="AL79" s="35"/>
      <c r="AM79" s="34"/>
      <c r="AN79" s="34"/>
      <c r="AO79" s="35"/>
      <c r="AP79" s="35"/>
      <c r="AQ79" s="48">
        <f t="shared" si="47"/>
        <v>0</v>
      </c>
      <c r="AR79" s="66">
        <f t="shared" si="48"/>
        <v>0</v>
      </c>
      <c r="AS79" s="67">
        <f t="shared" si="63"/>
        <v>0</v>
      </c>
      <c r="AT79" s="67">
        <f t="shared" si="63"/>
        <v>0</v>
      </c>
      <c r="AU79" s="67">
        <f t="shared" si="63"/>
        <v>0</v>
      </c>
      <c r="AV79" s="67">
        <f t="shared" si="63"/>
        <v>0</v>
      </c>
      <c r="AW79" s="67">
        <f t="shared" si="63"/>
        <v>0</v>
      </c>
      <c r="AX79" s="67">
        <f t="shared" si="63"/>
        <v>0</v>
      </c>
      <c r="AY79" s="67">
        <f t="shared" si="63"/>
        <v>0</v>
      </c>
      <c r="AZ79" s="67">
        <f t="shared" si="63"/>
        <v>0</v>
      </c>
      <c r="BA79" s="68">
        <f t="shared" si="49"/>
        <v>0</v>
      </c>
      <c r="BB79" s="64">
        <f t="shared" si="50"/>
        <v>0</v>
      </c>
      <c r="BC79" s="69">
        <f t="shared" si="51"/>
        <v>0</v>
      </c>
      <c r="BD79" s="67">
        <f t="shared" si="64"/>
        <v>0</v>
      </c>
      <c r="BE79" s="67">
        <f t="shared" si="64"/>
        <v>0</v>
      </c>
      <c r="BF79" s="67">
        <f t="shared" si="64"/>
        <v>0</v>
      </c>
      <c r="BG79" s="67">
        <f t="shared" si="64"/>
        <v>0</v>
      </c>
      <c r="BH79" s="67">
        <f t="shared" si="64"/>
        <v>0</v>
      </c>
      <c r="BI79" s="67">
        <f t="shared" si="64"/>
        <v>0</v>
      </c>
      <c r="BJ79" s="67">
        <f t="shared" si="64"/>
        <v>0</v>
      </c>
      <c r="BK79" s="67">
        <f t="shared" si="64"/>
        <v>0</v>
      </c>
      <c r="BL79" s="70">
        <f t="shared" si="52"/>
        <v>0</v>
      </c>
      <c r="BM79" s="71">
        <f t="shared" si="53"/>
        <v>0</v>
      </c>
      <c r="BN79" s="71">
        <f t="shared" si="54"/>
        <v>0</v>
      </c>
      <c r="BO79" s="71">
        <f t="shared" si="55"/>
        <v>0</v>
      </c>
      <c r="BP79" s="71">
        <f t="shared" si="56"/>
        <v>0</v>
      </c>
      <c r="BQ79" s="71">
        <f t="shared" si="57"/>
        <v>0</v>
      </c>
      <c r="BR79" s="71">
        <f t="shared" si="58"/>
        <v>0</v>
      </c>
      <c r="BS79" s="71">
        <f t="shared" si="59"/>
        <v>0</v>
      </c>
      <c r="BT79" s="71">
        <f t="shared" si="60"/>
        <v>0</v>
      </c>
      <c r="BU79" s="72">
        <f t="shared" si="61"/>
        <v>0</v>
      </c>
      <c r="BV79" s="73">
        <f t="shared" si="62"/>
        <v>0</v>
      </c>
      <c r="BW79" t="s">
        <v>872</v>
      </c>
      <c r="BX79">
        <v>2022</v>
      </c>
      <c r="BY79" t="s">
        <v>873</v>
      </c>
      <c r="BZ79" t="s">
        <v>881</v>
      </c>
      <c r="CA79" t="s">
        <v>884</v>
      </c>
      <c r="CB79" t="s">
        <v>877</v>
      </c>
    </row>
    <row r="80" spans="1:80" x14ac:dyDescent="0.2">
      <c r="A80" s="77" t="str">
        <f t="shared" ref="A80:A143" si="65">F80&amp;H80</f>
        <v>X0OD01RA7V1G492</v>
      </c>
      <c r="B80" s="77" t="s">
        <v>251</v>
      </c>
      <c r="C80" s="77"/>
      <c r="D80" s="77" t="s">
        <v>260</v>
      </c>
      <c r="E80" s="77" t="s">
        <v>259</v>
      </c>
      <c r="F80" s="77" t="s">
        <v>328</v>
      </c>
      <c r="G80" s="77" t="s">
        <v>329</v>
      </c>
      <c r="H80" s="77" t="s">
        <v>515</v>
      </c>
      <c r="I80" s="77" t="s">
        <v>516</v>
      </c>
      <c r="J80" s="77" t="s">
        <v>556</v>
      </c>
      <c r="K80" s="77" t="s">
        <v>129</v>
      </c>
      <c r="L80" s="77" t="s">
        <v>632</v>
      </c>
      <c r="M80" s="77">
        <v>49.99</v>
      </c>
      <c r="N80" s="96">
        <f t="shared" si="24"/>
        <v>45805.837</v>
      </c>
      <c r="O80" s="77"/>
      <c r="P80" s="96">
        <f t="shared" si="25"/>
        <v>23095.38</v>
      </c>
      <c r="Q80" s="78">
        <f t="shared" si="26"/>
        <v>0.31</v>
      </c>
      <c r="R80" s="27">
        <v>15.4969</v>
      </c>
      <c r="AD80" s="34"/>
      <c r="AE80" s="34"/>
      <c r="AF80" s="34"/>
      <c r="AG80" s="34"/>
      <c r="AH80" s="34"/>
      <c r="AI80" s="34"/>
      <c r="AJ80" s="35"/>
      <c r="AK80" s="34"/>
      <c r="AL80" s="35"/>
      <c r="AM80" s="34"/>
      <c r="AN80" s="34"/>
      <c r="AO80" s="35"/>
      <c r="AP80" s="35"/>
      <c r="AQ80" s="48">
        <f t="shared" si="47"/>
        <v>0</v>
      </c>
      <c r="AR80" s="66">
        <f t="shared" si="48"/>
        <v>0</v>
      </c>
      <c r="AS80" s="67">
        <f t="shared" si="63"/>
        <v>0</v>
      </c>
      <c r="AT80" s="67">
        <f t="shared" si="63"/>
        <v>0</v>
      </c>
      <c r="AU80" s="67">
        <f t="shared" si="63"/>
        <v>0</v>
      </c>
      <c r="AV80" s="67">
        <f t="shared" si="63"/>
        <v>0</v>
      </c>
      <c r="AW80" s="67">
        <f t="shared" si="63"/>
        <v>0</v>
      </c>
      <c r="AX80" s="67">
        <f t="shared" si="63"/>
        <v>0</v>
      </c>
      <c r="AY80" s="67">
        <f t="shared" si="63"/>
        <v>0</v>
      </c>
      <c r="AZ80" s="67">
        <f t="shared" si="63"/>
        <v>0</v>
      </c>
      <c r="BA80" s="68">
        <f t="shared" si="49"/>
        <v>0</v>
      </c>
      <c r="BB80" s="64">
        <f t="shared" si="50"/>
        <v>0</v>
      </c>
      <c r="BC80" s="69">
        <f t="shared" si="51"/>
        <v>0</v>
      </c>
      <c r="BD80" s="67">
        <f t="shared" si="64"/>
        <v>0</v>
      </c>
      <c r="BE80" s="67">
        <f t="shared" si="64"/>
        <v>0</v>
      </c>
      <c r="BF80" s="67">
        <f t="shared" si="64"/>
        <v>0</v>
      </c>
      <c r="BG80" s="67">
        <f t="shared" si="64"/>
        <v>0</v>
      </c>
      <c r="BH80" s="67">
        <f t="shared" si="64"/>
        <v>0</v>
      </c>
      <c r="BI80" s="67">
        <f t="shared" si="64"/>
        <v>0</v>
      </c>
      <c r="BJ80" s="67">
        <f t="shared" si="64"/>
        <v>0</v>
      </c>
      <c r="BK80" s="67">
        <f t="shared" si="64"/>
        <v>0</v>
      </c>
      <c r="BL80" s="70">
        <f t="shared" si="52"/>
        <v>0</v>
      </c>
      <c r="BM80" s="71">
        <f t="shared" si="53"/>
        <v>0</v>
      </c>
      <c r="BN80" s="71">
        <f t="shared" si="54"/>
        <v>0</v>
      </c>
      <c r="BO80" s="71">
        <f t="shared" si="55"/>
        <v>0</v>
      </c>
      <c r="BP80" s="71">
        <f t="shared" si="56"/>
        <v>0</v>
      </c>
      <c r="BQ80" s="71">
        <f t="shared" si="57"/>
        <v>0</v>
      </c>
      <c r="BR80" s="71">
        <f t="shared" si="58"/>
        <v>0</v>
      </c>
      <c r="BS80" s="71">
        <f t="shared" si="59"/>
        <v>0</v>
      </c>
      <c r="BT80" s="71">
        <f t="shared" si="60"/>
        <v>0</v>
      </c>
      <c r="BU80" s="72">
        <f t="shared" si="61"/>
        <v>0</v>
      </c>
      <c r="BV80" s="73">
        <f t="shared" si="62"/>
        <v>0</v>
      </c>
      <c r="BW80" t="s">
        <v>872</v>
      </c>
      <c r="BX80">
        <v>2022</v>
      </c>
      <c r="BY80" t="s">
        <v>873</v>
      </c>
      <c r="BZ80" t="s">
        <v>881</v>
      </c>
      <c r="CA80" t="s">
        <v>884</v>
      </c>
      <c r="CB80" t="s">
        <v>877</v>
      </c>
    </row>
    <row r="81" spans="1:80" x14ac:dyDescent="0.2">
      <c r="A81" s="77" t="str">
        <f t="shared" si="65"/>
        <v>X2OQ01K9JY1JBLK</v>
      </c>
      <c r="B81" s="77" t="s">
        <v>251</v>
      </c>
      <c r="C81" s="77"/>
      <c r="D81" s="77" t="s">
        <v>254</v>
      </c>
      <c r="E81" s="77" t="s">
        <v>259</v>
      </c>
      <c r="F81" s="77" t="s">
        <v>330</v>
      </c>
      <c r="G81" s="77" t="s">
        <v>331</v>
      </c>
      <c r="H81" s="77" t="s">
        <v>85</v>
      </c>
      <c r="I81" s="77" t="s">
        <v>483</v>
      </c>
      <c r="J81" s="77" t="s">
        <v>523</v>
      </c>
      <c r="K81" s="77" t="s">
        <v>129</v>
      </c>
      <c r="L81" s="77" t="s">
        <v>130</v>
      </c>
      <c r="M81" s="77">
        <v>49.99</v>
      </c>
      <c r="N81" s="96">
        <f t="shared" si="24"/>
        <v>45805.837</v>
      </c>
      <c r="O81" s="77"/>
      <c r="P81" s="96">
        <f t="shared" si="25"/>
        <v>23095.38</v>
      </c>
      <c r="Q81" s="78">
        <f t="shared" si="26"/>
        <v>0.31</v>
      </c>
      <c r="R81" s="27">
        <v>15.4969</v>
      </c>
      <c r="AD81" s="34">
        <v>15</v>
      </c>
      <c r="AE81" s="34">
        <v>15</v>
      </c>
      <c r="AF81" s="34"/>
      <c r="AG81" s="34"/>
      <c r="AH81" s="34"/>
      <c r="AI81" s="34"/>
      <c r="AJ81" s="35">
        <v>15</v>
      </c>
      <c r="AK81" s="34">
        <v>15</v>
      </c>
      <c r="AL81" s="35"/>
      <c r="AM81" s="34"/>
      <c r="AN81" s="34"/>
      <c r="AO81" s="35"/>
      <c r="AP81" s="35"/>
      <c r="AQ81" s="48">
        <f t="shared" si="47"/>
        <v>30</v>
      </c>
      <c r="AR81" s="66">
        <f t="shared" si="48"/>
        <v>480.40390000000002</v>
      </c>
      <c r="AS81" s="67">
        <f t="shared" si="63"/>
        <v>7</v>
      </c>
      <c r="AT81" s="67">
        <f t="shared" si="63"/>
        <v>11</v>
      </c>
      <c r="AU81" s="67">
        <f t="shared" si="63"/>
        <v>8</v>
      </c>
      <c r="AV81" s="67">
        <f t="shared" si="63"/>
        <v>5</v>
      </c>
      <c r="AW81" s="67">
        <f t="shared" si="63"/>
        <v>0</v>
      </c>
      <c r="AX81" s="67">
        <f t="shared" si="63"/>
        <v>0</v>
      </c>
      <c r="AY81" s="67">
        <f t="shared" si="63"/>
        <v>0</v>
      </c>
      <c r="AZ81" s="67">
        <f t="shared" si="63"/>
        <v>0</v>
      </c>
      <c r="BA81" s="68">
        <f t="shared" si="49"/>
        <v>31</v>
      </c>
      <c r="BB81" s="64">
        <f t="shared" si="50"/>
        <v>30</v>
      </c>
      <c r="BC81" s="69">
        <f t="shared" si="51"/>
        <v>464.90699999999998</v>
      </c>
      <c r="BD81" s="67">
        <f t="shared" si="64"/>
        <v>7</v>
      </c>
      <c r="BE81" s="67">
        <f t="shared" si="64"/>
        <v>11</v>
      </c>
      <c r="BF81" s="67">
        <f t="shared" si="64"/>
        <v>8</v>
      </c>
      <c r="BG81" s="67">
        <f t="shared" si="64"/>
        <v>4</v>
      </c>
      <c r="BH81" s="67">
        <f t="shared" si="64"/>
        <v>0</v>
      </c>
      <c r="BI81" s="67">
        <f t="shared" si="64"/>
        <v>0</v>
      </c>
      <c r="BJ81" s="67">
        <f t="shared" si="64"/>
        <v>0</v>
      </c>
      <c r="BK81" s="67">
        <f t="shared" si="64"/>
        <v>0</v>
      </c>
      <c r="BL81" s="70">
        <f t="shared" si="52"/>
        <v>30</v>
      </c>
      <c r="BM81" s="71">
        <f t="shared" si="53"/>
        <v>14</v>
      </c>
      <c r="BN81" s="71">
        <f t="shared" si="54"/>
        <v>22</v>
      </c>
      <c r="BO81" s="71">
        <f t="shared" si="55"/>
        <v>16</v>
      </c>
      <c r="BP81" s="71">
        <f t="shared" si="56"/>
        <v>9</v>
      </c>
      <c r="BQ81" s="71">
        <f t="shared" si="57"/>
        <v>0</v>
      </c>
      <c r="BR81" s="71">
        <f t="shared" si="58"/>
        <v>0</v>
      </c>
      <c r="BS81" s="71">
        <f t="shared" si="59"/>
        <v>0</v>
      </c>
      <c r="BT81" s="71">
        <f t="shared" si="60"/>
        <v>0</v>
      </c>
      <c r="BU81" s="72">
        <f t="shared" si="61"/>
        <v>61</v>
      </c>
      <c r="BV81" s="73">
        <f t="shared" si="62"/>
        <v>945.31090000000006</v>
      </c>
      <c r="BW81" t="s">
        <v>872</v>
      </c>
      <c r="BX81">
        <v>2022</v>
      </c>
      <c r="BY81" t="s">
        <v>873</v>
      </c>
      <c r="BZ81" t="s">
        <v>881</v>
      </c>
      <c r="CA81" t="s">
        <v>884</v>
      </c>
      <c r="CB81" t="s">
        <v>877</v>
      </c>
    </row>
    <row r="82" spans="1:80" x14ac:dyDescent="0.2">
      <c r="A82" s="77" t="str">
        <f t="shared" si="65"/>
        <v>X2OQ01K9JY1DCR</v>
      </c>
      <c r="B82" s="77" t="s">
        <v>251</v>
      </c>
      <c r="C82" s="77"/>
      <c r="D82" s="77" t="s">
        <v>254</v>
      </c>
      <c r="E82" s="77" t="s">
        <v>259</v>
      </c>
      <c r="F82" s="77" t="s">
        <v>330</v>
      </c>
      <c r="G82" s="77" t="s">
        <v>331</v>
      </c>
      <c r="H82" s="77" t="s">
        <v>543</v>
      </c>
      <c r="I82" s="77" t="s">
        <v>544</v>
      </c>
      <c r="J82" s="77" t="s">
        <v>523</v>
      </c>
      <c r="K82" s="77" t="s">
        <v>129</v>
      </c>
      <c r="L82" s="77" t="s">
        <v>130</v>
      </c>
      <c r="M82" s="77">
        <v>49.99</v>
      </c>
      <c r="N82" s="96">
        <f t="shared" si="24"/>
        <v>45805.837</v>
      </c>
      <c r="O82" s="77"/>
      <c r="P82" s="96">
        <f t="shared" si="25"/>
        <v>23095.38</v>
      </c>
      <c r="Q82" s="78">
        <f t="shared" si="26"/>
        <v>0.31</v>
      </c>
      <c r="R82" s="27">
        <v>15.4969</v>
      </c>
      <c r="AD82" s="34">
        <v>15</v>
      </c>
      <c r="AE82" s="34">
        <v>15</v>
      </c>
      <c r="AF82" s="34"/>
      <c r="AG82" s="34"/>
      <c r="AH82" s="34"/>
      <c r="AI82" s="34"/>
      <c r="AJ82" s="35">
        <v>15</v>
      </c>
      <c r="AK82" s="34">
        <v>15</v>
      </c>
      <c r="AL82" s="35"/>
      <c r="AM82" s="34"/>
      <c r="AN82" s="34"/>
      <c r="AO82" s="35"/>
      <c r="AP82" s="35"/>
      <c r="AQ82" s="48">
        <f t="shared" si="47"/>
        <v>30</v>
      </c>
      <c r="AR82" s="66">
        <f t="shared" si="48"/>
        <v>480.40390000000002</v>
      </c>
      <c r="AS82" s="67">
        <f t="shared" si="63"/>
        <v>7</v>
      </c>
      <c r="AT82" s="67">
        <f t="shared" si="63"/>
        <v>11</v>
      </c>
      <c r="AU82" s="67">
        <f t="shared" si="63"/>
        <v>8</v>
      </c>
      <c r="AV82" s="67">
        <f t="shared" si="63"/>
        <v>5</v>
      </c>
      <c r="AW82" s="67">
        <f t="shared" si="63"/>
        <v>0</v>
      </c>
      <c r="AX82" s="67">
        <f t="shared" si="63"/>
        <v>0</v>
      </c>
      <c r="AY82" s="67">
        <f t="shared" si="63"/>
        <v>0</v>
      </c>
      <c r="AZ82" s="67">
        <f t="shared" si="63"/>
        <v>0</v>
      </c>
      <c r="BA82" s="68">
        <f t="shared" si="49"/>
        <v>31</v>
      </c>
      <c r="BB82" s="64">
        <f t="shared" si="50"/>
        <v>30</v>
      </c>
      <c r="BC82" s="69">
        <f t="shared" si="51"/>
        <v>464.90699999999998</v>
      </c>
      <c r="BD82" s="67">
        <f t="shared" si="64"/>
        <v>7</v>
      </c>
      <c r="BE82" s="67">
        <f t="shared" si="64"/>
        <v>11</v>
      </c>
      <c r="BF82" s="67">
        <f t="shared" si="64"/>
        <v>8</v>
      </c>
      <c r="BG82" s="67">
        <f t="shared" si="64"/>
        <v>4</v>
      </c>
      <c r="BH82" s="67">
        <f t="shared" si="64"/>
        <v>0</v>
      </c>
      <c r="BI82" s="67">
        <f t="shared" si="64"/>
        <v>0</v>
      </c>
      <c r="BJ82" s="67">
        <f t="shared" si="64"/>
        <v>0</v>
      </c>
      <c r="BK82" s="67">
        <f t="shared" si="64"/>
        <v>0</v>
      </c>
      <c r="BL82" s="70">
        <f t="shared" si="52"/>
        <v>30</v>
      </c>
      <c r="BM82" s="71">
        <f t="shared" si="53"/>
        <v>14</v>
      </c>
      <c r="BN82" s="71">
        <f t="shared" si="54"/>
        <v>22</v>
      </c>
      <c r="BO82" s="71">
        <f t="shared" si="55"/>
        <v>16</v>
      </c>
      <c r="BP82" s="71">
        <f t="shared" si="56"/>
        <v>9</v>
      </c>
      <c r="BQ82" s="71">
        <f t="shared" si="57"/>
        <v>0</v>
      </c>
      <c r="BR82" s="71">
        <f t="shared" si="58"/>
        <v>0</v>
      </c>
      <c r="BS82" s="71">
        <f t="shared" si="59"/>
        <v>0</v>
      </c>
      <c r="BT82" s="71">
        <f t="shared" si="60"/>
        <v>0</v>
      </c>
      <c r="BU82" s="72">
        <f t="shared" si="61"/>
        <v>61</v>
      </c>
      <c r="BV82" s="73">
        <f t="shared" si="62"/>
        <v>945.31090000000006</v>
      </c>
      <c r="BW82" t="s">
        <v>872</v>
      </c>
      <c r="BX82">
        <v>2022</v>
      </c>
      <c r="BY82" t="s">
        <v>873</v>
      </c>
      <c r="BZ82" t="s">
        <v>881</v>
      </c>
      <c r="CA82" t="s">
        <v>884</v>
      </c>
      <c r="CB82" t="s">
        <v>877</v>
      </c>
    </row>
    <row r="83" spans="1:80" x14ac:dyDescent="0.2">
      <c r="A83" s="77" t="str">
        <f t="shared" si="65"/>
        <v>X1RR20Z27Y0JTMU</v>
      </c>
      <c r="B83" s="77" t="s">
        <v>251</v>
      </c>
      <c r="C83" s="77"/>
      <c r="D83" s="77" t="s">
        <v>301</v>
      </c>
      <c r="E83" s="77" t="s">
        <v>301</v>
      </c>
      <c r="F83" s="77" t="s">
        <v>332</v>
      </c>
      <c r="G83" s="77" t="s">
        <v>333</v>
      </c>
      <c r="H83" s="77" t="s">
        <v>178</v>
      </c>
      <c r="I83" s="77" t="s">
        <v>487</v>
      </c>
      <c r="J83" s="77" t="s">
        <v>127</v>
      </c>
      <c r="K83" s="77" t="s">
        <v>129</v>
      </c>
      <c r="L83" s="77" t="s">
        <v>130</v>
      </c>
      <c r="M83" s="77">
        <v>69.989999999999995</v>
      </c>
      <c r="N83" s="96">
        <f t="shared" si="24"/>
        <v>64131.837000000007</v>
      </c>
      <c r="O83" s="77"/>
      <c r="P83" s="96">
        <f t="shared" si="25"/>
        <v>32335.380000000005</v>
      </c>
      <c r="Q83" s="78">
        <f t="shared" si="26"/>
        <v>0.31</v>
      </c>
      <c r="R83" s="27">
        <v>21.696899999999999</v>
      </c>
      <c r="AD83" s="34"/>
      <c r="AE83" s="34"/>
      <c r="AF83" s="34"/>
      <c r="AG83" s="34"/>
      <c r="AH83" s="34"/>
      <c r="AI83" s="34"/>
      <c r="AJ83" s="35"/>
      <c r="AK83" s="34"/>
      <c r="AL83" s="35"/>
      <c r="AM83" s="34"/>
      <c r="AN83" s="34"/>
      <c r="AO83" s="35"/>
      <c r="AP83" s="35"/>
      <c r="AQ83" s="48">
        <f t="shared" si="47"/>
        <v>0</v>
      </c>
      <c r="AR83" s="66">
        <f t="shared" si="48"/>
        <v>0</v>
      </c>
      <c r="AS83" s="67">
        <f t="shared" si="63"/>
        <v>0</v>
      </c>
      <c r="AT83" s="67">
        <f t="shared" si="63"/>
        <v>0</v>
      </c>
      <c r="AU83" s="67">
        <f t="shared" si="63"/>
        <v>0</v>
      </c>
      <c r="AV83" s="67">
        <f t="shared" si="63"/>
        <v>0</v>
      </c>
      <c r="AW83" s="67">
        <f t="shared" si="63"/>
        <v>0</v>
      </c>
      <c r="AX83" s="67">
        <f t="shared" si="63"/>
        <v>0</v>
      </c>
      <c r="AY83" s="67">
        <f t="shared" si="63"/>
        <v>0</v>
      </c>
      <c r="AZ83" s="67">
        <f t="shared" si="63"/>
        <v>0</v>
      </c>
      <c r="BA83" s="68">
        <f t="shared" si="49"/>
        <v>0</v>
      </c>
      <c r="BB83" s="64">
        <f t="shared" si="50"/>
        <v>0</v>
      </c>
      <c r="BC83" s="69">
        <f t="shared" si="51"/>
        <v>0</v>
      </c>
      <c r="BD83" s="67">
        <f t="shared" si="64"/>
        <v>0</v>
      </c>
      <c r="BE83" s="67">
        <f t="shared" si="64"/>
        <v>0</v>
      </c>
      <c r="BF83" s="67">
        <f t="shared" si="64"/>
        <v>0</v>
      </c>
      <c r="BG83" s="67">
        <f t="shared" si="64"/>
        <v>0</v>
      </c>
      <c r="BH83" s="67">
        <f t="shared" si="64"/>
        <v>0</v>
      </c>
      <c r="BI83" s="67">
        <f t="shared" si="64"/>
        <v>0</v>
      </c>
      <c r="BJ83" s="67">
        <f t="shared" si="64"/>
        <v>0</v>
      </c>
      <c r="BK83" s="67">
        <f t="shared" si="64"/>
        <v>0</v>
      </c>
      <c r="BL83" s="70">
        <f t="shared" si="52"/>
        <v>0</v>
      </c>
      <c r="BM83" s="71">
        <f t="shared" si="53"/>
        <v>0</v>
      </c>
      <c r="BN83" s="71">
        <f t="shared" si="54"/>
        <v>0</v>
      </c>
      <c r="BO83" s="71">
        <f t="shared" si="55"/>
        <v>0</v>
      </c>
      <c r="BP83" s="71">
        <f t="shared" si="56"/>
        <v>0</v>
      </c>
      <c r="BQ83" s="71">
        <f t="shared" si="57"/>
        <v>0</v>
      </c>
      <c r="BR83" s="71">
        <f t="shared" si="58"/>
        <v>0</v>
      </c>
      <c r="BS83" s="71">
        <f t="shared" si="59"/>
        <v>0</v>
      </c>
      <c r="BT83" s="71">
        <f t="shared" si="60"/>
        <v>0</v>
      </c>
      <c r="BU83" s="72">
        <f t="shared" si="61"/>
        <v>0</v>
      </c>
      <c r="BV83" s="73">
        <f t="shared" si="62"/>
        <v>0</v>
      </c>
      <c r="BW83" t="s">
        <v>872</v>
      </c>
      <c r="BX83">
        <v>2022</v>
      </c>
      <c r="BY83" t="s">
        <v>873</v>
      </c>
      <c r="BZ83" t="s">
        <v>881</v>
      </c>
      <c r="CA83" t="s">
        <v>884</v>
      </c>
      <c r="CB83" t="s">
        <v>875</v>
      </c>
    </row>
    <row r="84" spans="1:80" x14ac:dyDescent="0.2">
      <c r="A84" s="77" t="str">
        <f t="shared" si="65"/>
        <v>X1VP13K9VK0JBLK</v>
      </c>
      <c r="B84" s="77" t="s">
        <v>251</v>
      </c>
      <c r="C84" s="77"/>
      <c r="D84" s="77" t="s">
        <v>254</v>
      </c>
      <c r="E84" s="77" t="s">
        <v>253</v>
      </c>
      <c r="F84" s="77" t="s">
        <v>334</v>
      </c>
      <c r="G84" s="77" t="s">
        <v>335</v>
      </c>
      <c r="H84" s="77" t="s">
        <v>85</v>
      </c>
      <c r="I84" s="77" t="s">
        <v>483</v>
      </c>
      <c r="J84" s="77" t="s">
        <v>557</v>
      </c>
      <c r="K84" s="77" t="s">
        <v>129</v>
      </c>
      <c r="L84" s="77" t="s">
        <v>130</v>
      </c>
      <c r="M84" s="77">
        <v>34.99</v>
      </c>
      <c r="N84" s="96">
        <f t="shared" si="24"/>
        <v>32061.337</v>
      </c>
      <c r="O84" s="77"/>
      <c r="P84" s="96">
        <f t="shared" si="25"/>
        <v>16165.38</v>
      </c>
      <c r="Q84" s="78">
        <f t="shared" si="26"/>
        <v>0.31</v>
      </c>
      <c r="R84" s="27">
        <v>10.8469</v>
      </c>
      <c r="AD84" s="34">
        <v>15</v>
      </c>
      <c r="AE84" s="34">
        <v>15</v>
      </c>
      <c r="AF84" s="34"/>
      <c r="AG84" s="34"/>
      <c r="AH84" s="34"/>
      <c r="AI84" s="34"/>
      <c r="AJ84" s="35">
        <v>15</v>
      </c>
      <c r="AK84" s="34">
        <v>15</v>
      </c>
      <c r="AL84" s="35"/>
      <c r="AM84" s="34"/>
      <c r="AN84" s="34"/>
      <c r="AO84" s="35"/>
      <c r="AP84" s="35"/>
      <c r="AQ84" s="48">
        <f t="shared" si="47"/>
        <v>30</v>
      </c>
      <c r="AR84" s="66">
        <f t="shared" si="48"/>
        <v>336.25389999999999</v>
      </c>
      <c r="AS84" s="67">
        <f t="shared" si="63"/>
        <v>7</v>
      </c>
      <c r="AT84" s="67">
        <f t="shared" si="63"/>
        <v>11</v>
      </c>
      <c r="AU84" s="67">
        <f t="shared" si="63"/>
        <v>8</v>
      </c>
      <c r="AV84" s="67">
        <f t="shared" si="63"/>
        <v>5</v>
      </c>
      <c r="AW84" s="67">
        <f t="shared" si="63"/>
        <v>0</v>
      </c>
      <c r="AX84" s="67">
        <f t="shared" si="63"/>
        <v>0</v>
      </c>
      <c r="AY84" s="67">
        <f t="shared" si="63"/>
        <v>0</v>
      </c>
      <c r="AZ84" s="67">
        <f t="shared" si="63"/>
        <v>0</v>
      </c>
      <c r="BA84" s="68">
        <f t="shared" si="49"/>
        <v>31</v>
      </c>
      <c r="BB84" s="64">
        <f t="shared" si="50"/>
        <v>30</v>
      </c>
      <c r="BC84" s="69">
        <f t="shared" si="51"/>
        <v>325.40699999999998</v>
      </c>
      <c r="BD84" s="67">
        <f t="shared" si="64"/>
        <v>7</v>
      </c>
      <c r="BE84" s="67">
        <f t="shared" si="64"/>
        <v>11</v>
      </c>
      <c r="BF84" s="67">
        <f t="shared" si="64"/>
        <v>8</v>
      </c>
      <c r="BG84" s="67">
        <f t="shared" si="64"/>
        <v>4</v>
      </c>
      <c r="BH84" s="67">
        <f t="shared" si="64"/>
        <v>0</v>
      </c>
      <c r="BI84" s="67">
        <f t="shared" si="64"/>
        <v>0</v>
      </c>
      <c r="BJ84" s="67">
        <f t="shared" si="64"/>
        <v>0</v>
      </c>
      <c r="BK84" s="67">
        <f t="shared" si="64"/>
        <v>0</v>
      </c>
      <c r="BL84" s="70">
        <f t="shared" si="52"/>
        <v>30</v>
      </c>
      <c r="BM84" s="71">
        <f t="shared" si="53"/>
        <v>14</v>
      </c>
      <c r="BN84" s="71">
        <f t="shared" si="54"/>
        <v>22</v>
      </c>
      <c r="BO84" s="71">
        <f t="shared" si="55"/>
        <v>16</v>
      </c>
      <c r="BP84" s="71">
        <f t="shared" si="56"/>
        <v>9</v>
      </c>
      <c r="BQ84" s="71">
        <f t="shared" si="57"/>
        <v>0</v>
      </c>
      <c r="BR84" s="71">
        <f t="shared" si="58"/>
        <v>0</v>
      </c>
      <c r="BS84" s="71">
        <f t="shared" si="59"/>
        <v>0</v>
      </c>
      <c r="BT84" s="71">
        <f t="shared" si="60"/>
        <v>0</v>
      </c>
      <c r="BU84" s="72">
        <f t="shared" si="61"/>
        <v>61</v>
      </c>
      <c r="BV84" s="73">
        <f t="shared" si="62"/>
        <v>661.66089999999997</v>
      </c>
      <c r="BW84" t="s">
        <v>872</v>
      </c>
      <c r="BX84">
        <v>2022</v>
      </c>
      <c r="BY84" t="s">
        <v>873</v>
      </c>
      <c r="BZ84" t="s">
        <v>881</v>
      </c>
      <c r="CA84" t="s">
        <v>884</v>
      </c>
      <c r="CB84" t="s">
        <v>876</v>
      </c>
    </row>
    <row r="85" spans="1:80" x14ac:dyDescent="0.2">
      <c r="A85" s="77" t="str">
        <f t="shared" si="65"/>
        <v>X2O144D3WX1MWA</v>
      </c>
      <c r="B85" s="77" t="s">
        <v>251</v>
      </c>
      <c r="C85" s="77"/>
      <c r="D85" s="77" t="s">
        <v>265</v>
      </c>
      <c r="E85" s="77" t="s">
        <v>259</v>
      </c>
      <c r="F85" s="77" t="s">
        <v>336</v>
      </c>
      <c r="G85" s="77" t="s">
        <v>337</v>
      </c>
      <c r="H85" s="77" t="s">
        <v>558</v>
      </c>
      <c r="I85" s="77" t="s">
        <v>559</v>
      </c>
      <c r="J85" s="77" t="s">
        <v>560</v>
      </c>
      <c r="K85" s="77" t="s">
        <v>631</v>
      </c>
      <c r="L85" s="77" t="s">
        <v>632</v>
      </c>
      <c r="M85" s="77">
        <v>64.989999999999995</v>
      </c>
      <c r="N85" s="96">
        <f t="shared" si="24"/>
        <v>59550.337</v>
      </c>
      <c r="O85" s="77"/>
      <c r="P85" s="96">
        <f t="shared" si="25"/>
        <v>30025.38</v>
      </c>
      <c r="Q85" s="78">
        <f t="shared" si="26"/>
        <v>0.31</v>
      </c>
      <c r="R85" s="27">
        <v>20.146899999999999</v>
      </c>
      <c r="AD85" s="34"/>
      <c r="AE85" s="34"/>
      <c r="AF85" s="34"/>
      <c r="AG85" s="34"/>
      <c r="AH85" s="34"/>
      <c r="AI85" s="34"/>
      <c r="AJ85" s="35"/>
      <c r="AK85" s="34"/>
      <c r="AL85" s="35"/>
      <c r="AM85" s="34"/>
      <c r="AN85" s="34"/>
      <c r="AO85" s="35"/>
      <c r="AP85" s="35"/>
      <c r="AQ85" s="48">
        <f t="shared" si="47"/>
        <v>0</v>
      </c>
      <c r="AR85" s="66">
        <f t="shared" si="48"/>
        <v>0</v>
      </c>
      <c r="AS85" s="67">
        <f t="shared" si="63"/>
        <v>0</v>
      </c>
      <c r="AT85" s="67">
        <f t="shared" si="63"/>
        <v>0</v>
      </c>
      <c r="AU85" s="67">
        <f t="shared" si="63"/>
        <v>0</v>
      </c>
      <c r="AV85" s="67">
        <f t="shared" si="63"/>
        <v>0</v>
      </c>
      <c r="AW85" s="67">
        <f t="shared" si="63"/>
        <v>0</v>
      </c>
      <c r="AX85" s="67">
        <f t="shared" si="63"/>
        <v>0</v>
      </c>
      <c r="AY85" s="67">
        <f t="shared" si="63"/>
        <v>0</v>
      </c>
      <c r="AZ85" s="67">
        <f t="shared" si="63"/>
        <v>0</v>
      </c>
      <c r="BA85" s="68">
        <f t="shared" si="49"/>
        <v>0</v>
      </c>
      <c r="BB85" s="64">
        <f t="shared" si="50"/>
        <v>0</v>
      </c>
      <c r="BC85" s="69">
        <f t="shared" si="51"/>
        <v>0</v>
      </c>
      <c r="BD85" s="67">
        <f t="shared" si="64"/>
        <v>0</v>
      </c>
      <c r="BE85" s="67">
        <f t="shared" si="64"/>
        <v>0</v>
      </c>
      <c r="BF85" s="67">
        <f t="shared" si="64"/>
        <v>0</v>
      </c>
      <c r="BG85" s="67">
        <f t="shared" si="64"/>
        <v>0</v>
      </c>
      <c r="BH85" s="67">
        <f t="shared" si="64"/>
        <v>0</v>
      </c>
      <c r="BI85" s="67">
        <f t="shared" si="64"/>
        <v>0</v>
      </c>
      <c r="BJ85" s="67">
        <f t="shared" si="64"/>
        <v>0</v>
      </c>
      <c r="BK85" s="67">
        <f t="shared" si="64"/>
        <v>0</v>
      </c>
      <c r="BL85" s="70">
        <f t="shared" si="52"/>
        <v>0</v>
      </c>
      <c r="BM85" s="71">
        <f t="shared" si="53"/>
        <v>0</v>
      </c>
      <c r="BN85" s="71">
        <f t="shared" si="54"/>
        <v>0</v>
      </c>
      <c r="BO85" s="71">
        <f t="shared" si="55"/>
        <v>0</v>
      </c>
      <c r="BP85" s="71">
        <f t="shared" si="56"/>
        <v>0</v>
      </c>
      <c r="BQ85" s="71">
        <f t="shared" si="57"/>
        <v>0</v>
      </c>
      <c r="BR85" s="71">
        <f t="shared" si="58"/>
        <v>0</v>
      </c>
      <c r="BS85" s="71">
        <f t="shared" si="59"/>
        <v>0</v>
      </c>
      <c r="BT85" s="71">
        <f t="shared" si="60"/>
        <v>0</v>
      </c>
      <c r="BU85" s="72">
        <f t="shared" si="61"/>
        <v>0</v>
      </c>
      <c r="BV85" s="73">
        <f t="shared" si="62"/>
        <v>0</v>
      </c>
      <c r="BW85" t="s">
        <v>872</v>
      </c>
      <c r="BX85">
        <v>2022</v>
      </c>
      <c r="BY85" t="s">
        <v>873</v>
      </c>
      <c r="BZ85" t="s">
        <v>881</v>
      </c>
      <c r="CA85" t="s">
        <v>884</v>
      </c>
      <c r="CB85" t="s">
        <v>878</v>
      </c>
    </row>
    <row r="86" spans="1:80" x14ac:dyDescent="0.2">
      <c r="A86" s="77" t="str">
        <f t="shared" si="65"/>
        <v>X2OP22KB5D0JBLK</v>
      </c>
      <c r="B86" s="77" t="s">
        <v>251</v>
      </c>
      <c r="C86" s="77"/>
      <c r="D86" s="77" t="s">
        <v>254</v>
      </c>
      <c r="E86" s="77" t="s">
        <v>253</v>
      </c>
      <c r="F86" s="77" t="s">
        <v>338</v>
      </c>
      <c r="G86" s="77" t="s">
        <v>339</v>
      </c>
      <c r="H86" s="77" t="s">
        <v>85</v>
      </c>
      <c r="I86" s="77" t="s">
        <v>483</v>
      </c>
      <c r="J86" s="77" t="s">
        <v>561</v>
      </c>
      <c r="K86" s="77" t="s">
        <v>129</v>
      </c>
      <c r="L86" s="77" t="s">
        <v>130</v>
      </c>
      <c r="M86" s="77">
        <v>29.99</v>
      </c>
      <c r="N86" s="96">
        <f t="shared" si="24"/>
        <v>27479.837</v>
      </c>
      <c r="O86" s="77"/>
      <c r="P86" s="96">
        <f t="shared" si="25"/>
        <v>13855.38</v>
      </c>
      <c r="Q86" s="78">
        <f t="shared" si="26"/>
        <v>0.31</v>
      </c>
      <c r="R86" s="27">
        <v>9.2968999999999991</v>
      </c>
      <c r="AD86" s="34"/>
      <c r="AE86" s="34"/>
      <c r="AF86" s="34"/>
      <c r="AG86" s="34"/>
      <c r="AH86" s="34"/>
      <c r="AI86" s="34"/>
      <c r="AJ86" s="35"/>
      <c r="AK86" s="34"/>
      <c r="AL86" s="35"/>
      <c r="AM86" s="34"/>
      <c r="AN86" s="34"/>
      <c r="AO86" s="35"/>
      <c r="AP86" s="35"/>
      <c r="AQ86" s="48">
        <f t="shared" si="47"/>
        <v>0</v>
      </c>
      <c r="AR86" s="66">
        <f t="shared" si="48"/>
        <v>0</v>
      </c>
      <c r="AS86" s="67">
        <f t="shared" si="63"/>
        <v>0</v>
      </c>
      <c r="AT86" s="67">
        <f t="shared" si="63"/>
        <v>0</v>
      </c>
      <c r="AU86" s="67">
        <f t="shared" si="63"/>
        <v>0</v>
      </c>
      <c r="AV86" s="67">
        <f t="shared" si="63"/>
        <v>0</v>
      </c>
      <c r="AW86" s="67">
        <f t="shared" si="63"/>
        <v>0</v>
      </c>
      <c r="AX86" s="67">
        <f t="shared" si="63"/>
        <v>0</v>
      </c>
      <c r="AY86" s="67">
        <f t="shared" si="63"/>
        <v>0</v>
      </c>
      <c r="AZ86" s="67">
        <f t="shared" si="63"/>
        <v>0</v>
      </c>
      <c r="BA86" s="68">
        <f t="shared" si="49"/>
        <v>0</v>
      </c>
      <c r="BB86" s="64">
        <f t="shared" si="50"/>
        <v>0</v>
      </c>
      <c r="BC86" s="69">
        <f t="shared" si="51"/>
        <v>0</v>
      </c>
      <c r="BD86" s="67">
        <f t="shared" si="64"/>
        <v>0</v>
      </c>
      <c r="BE86" s="67">
        <f t="shared" si="64"/>
        <v>0</v>
      </c>
      <c r="BF86" s="67">
        <f t="shared" si="64"/>
        <v>0</v>
      </c>
      <c r="BG86" s="67">
        <f t="shared" si="64"/>
        <v>0</v>
      </c>
      <c r="BH86" s="67">
        <f t="shared" si="64"/>
        <v>0</v>
      </c>
      <c r="BI86" s="67">
        <f t="shared" si="64"/>
        <v>0</v>
      </c>
      <c r="BJ86" s="67">
        <f t="shared" si="64"/>
        <v>0</v>
      </c>
      <c r="BK86" s="67">
        <f t="shared" si="64"/>
        <v>0</v>
      </c>
      <c r="BL86" s="70">
        <f t="shared" si="52"/>
        <v>0</v>
      </c>
      <c r="BM86" s="71">
        <f t="shared" si="53"/>
        <v>0</v>
      </c>
      <c r="BN86" s="71">
        <f t="shared" si="54"/>
        <v>0</v>
      </c>
      <c r="BO86" s="71">
        <f t="shared" si="55"/>
        <v>0</v>
      </c>
      <c r="BP86" s="71">
        <f t="shared" si="56"/>
        <v>0</v>
      </c>
      <c r="BQ86" s="71">
        <f t="shared" si="57"/>
        <v>0</v>
      </c>
      <c r="BR86" s="71">
        <f t="shared" si="58"/>
        <v>0</v>
      </c>
      <c r="BS86" s="71">
        <f t="shared" si="59"/>
        <v>0</v>
      </c>
      <c r="BT86" s="71">
        <f t="shared" si="60"/>
        <v>0</v>
      </c>
      <c r="BU86" s="72">
        <f t="shared" si="61"/>
        <v>0</v>
      </c>
      <c r="BV86" s="73">
        <f t="shared" si="62"/>
        <v>0</v>
      </c>
      <c r="BW86" t="s">
        <v>872</v>
      </c>
      <c r="BX86">
        <v>2022</v>
      </c>
      <c r="BY86" t="s">
        <v>873</v>
      </c>
      <c r="BZ86" t="s">
        <v>881</v>
      </c>
      <c r="CA86" t="s">
        <v>884</v>
      </c>
      <c r="CB86" t="s">
        <v>876</v>
      </c>
    </row>
    <row r="87" spans="1:80" x14ac:dyDescent="0.2">
      <c r="A87" s="77" t="str">
        <f t="shared" si="65"/>
        <v>X2OP22KB5D0G5B7</v>
      </c>
      <c r="B87" s="77" t="s">
        <v>251</v>
      </c>
      <c r="C87" s="77"/>
      <c r="D87" s="77" t="s">
        <v>254</v>
      </c>
      <c r="E87" s="77" t="s">
        <v>253</v>
      </c>
      <c r="F87" s="77" t="s">
        <v>338</v>
      </c>
      <c r="G87" s="77" t="s">
        <v>339</v>
      </c>
      <c r="H87" s="77" t="s">
        <v>211</v>
      </c>
      <c r="I87" s="77" t="s">
        <v>562</v>
      </c>
      <c r="J87" s="77" t="s">
        <v>561</v>
      </c>
      <c r="K87" s="77" t="s">
        <v>129</v>
      </c>
      <c r="L87" s="77" t="s">
        <v>130</v>
      </c>
      <c r="M87" s="77">
        <v>29.99</v>
      </c>
      <c r="N87" s="96">
        <f t="shared" si="24"/>
        <v>27479.837</v>
      </c>
      <c r="O87" s="77"/>
      <c r="P87" s="96">
        <f t="shared" si="25"/>
        <v>13855.38</v>
      </c>
      <c r="Q87" s="78">
        <f t="shared" si="26"/>
        <v>0.31</v>
      </c>
      <c r="R87" s="27">
        <v>9.2968999999999991</v>
      </c>
      <c r="AD87" s="34"/>
      <c r="AE87" s="34"/>
      <c r="AF87" s="34"/>
      <c r="AG87" s="34"/>
      <c r="AH87" s="34"/>
      <c r="AI87" s="34"/>
      <c r="AJ87" s="35"/>
      <c r="AK87" s="34"/>
      <c r="AL87" s="35"/>
      <c r="AM87" s="34"/>
      <c r="AN87" s="34"/>
      <c r="AO87" s="35"/>
      <c r="AP87" s="35"/>
      <c r="AQ87" s="48">
        <f t="shared" si="47"/>
        <v>0</v>
      </c>
      <c r="AR87" s="66">
        <f t="shared" si="48"/>
        <v>0</v>
      </c>
      <c r="AS87" s="67">
        <f t="shared" si="63"/>
        <v>0</v>
      </c>
      <c r="AT87" s="67">
        <f t="shared" si="63"/>
        <v>0</v>
      </c>
      <c r="AU87" s="67">
        <f t="shared" si="63"/>
        <v>0</v>
      </c>
      <c r="AV87" s="67">
        <f t="shared" si="63"/>
        <v>0</v>
      </c>
      <c r="AW87" s="67">
        <f t="shared" si="63"/>
        <v>0</v>
      </c>
      <c r="AX87" s="67">
        <f t="shared" si="63"/>
        <v>0</v>
      </c>
      <c r="AY87" s="67">
        <f t="shared" si="63"/>
        <v>0</v>
      </c>
      <c r="AZ87" s="67">
        <f t="shared" si="63"/>
        <v>0</v>
      </c>
      <c r="BA87" s="68">
        <f t="shared" si="49"/>
        <v>0</v>
      </c>
      <c r="BB87" s="64">
        <f t="shared" si="50"/>
        <v>0</v>
      </c>
      <c r="BC87" s="69">
        <f t="shared" si="51"/>
        <v>0</v>
      </c>
      <c r="BD87" s="67">
        <f t="shared" si="64"/>
        <v>0</v>
      </c>
      <c r="BE87" s="67">
        <f t="shared" si="64"/>
        <v>0</v>
      </c>
      <c r="BF87" s="67">
        <f t="shared" si="64"/>
        <v>0</v>
      </c>
      <c r="BG87" s="67">
        <f t="shared" si="64"/>
        <v>0</v>
      </c>
      <c r="BH87" s="67">
        <f t="shared" si="64"/>
        <v>0</v>
      </c>
      <c r="BI87" s="67">
        <f t="shared" si="64"/>
        <v>0</v>
      </c>
      <c r="BJ87" s="67">
        <f t="shared" si="64"/>
        <v>0</v>
      </c>
      <c r="BK87" s="67">
        <f t="shared" si="64"/>
        <v>0</v>
      </c>
      <c r="BL87" s="70">
        <f t="shared" si="52"/>
        <v>0</v>
      </c>
      <c r="BM87" s="71">
        <f t="shared" si="53"/>
        <v>0</v>
      </c>
      <c r="BN87" s="71">
        <f t="shared" si="54"/>
        <v>0</v>
      </c>
      <c r="BO87" s="71">
        <f t="shared" si="55"/>
        <v>0</v>
      </c>
      <c r="BP87" s="71">
        <f t="shared" si="56"/>
        <v>0</v>
      </c>
      <c r="BQ87" s="71">
        <f t="shared" si="57"/>
        <v>0</v>
      </c>
      <c r="BR87" s="71">
        <f t="shared" si="58"/>
        <v>0</v>
      </c>
      <c r="BS87" s="71">
        <f t="shared" si="59"/>
        <v>0</v>
      </c>
      <c r="BT87" s="71">
        <f t="shared" si="60"/>
        <v>0</v>
      </c>
      <c r="BU87" s="72">
        <f t="shared" si="61"/>
        <v>0</v>
      </c>
      <c r="BV87" s="73">
        <f t="shared" si="62"/>
        <v>0</v>
      </c>
      <c r="BW87" t="s">
        <v>872</v>
      </c>
      <c r="BX87">
        <v>2022</v>
      </c>
      <c r="BY87" t="s">
        <v>873</v>
      </c>
      <c r="BZ87" t="s">
        <v>881</v>
      </c>
      <c r="CA87" t="s">
        <v>884</v>
      </c>
      <c r="CB87" t="s">
        <v>876</v>
      </c>
    </row>
    <row r="88" spans="1:80" x14ac:dyDescent="0.2">
      <c r="A88" s="77" t="str">
        <f t="shared" si="65"/>
        <v>X1RQ03KA900JTMU</v>
      </c>
      <c r="B88" s="77" t="s">
        <v>251</v>
      </c>
      <c r="C88" s="77"/>
      <c r="D88" s="77" t="s">
        <v>254</v>
      </c>
      <c r="E88" s="77" t="s">
        <v>259</v>
      </c>
      <c r="F88" s="77" t="s">
        <v>340</v>
      </c>
      <c r="G88" s="77" t="s">
        <v>341</v>
      </c>
      <c r="H88" s="77" t="s">
        <v>178</v>
      </c>
      <c r="I88" s="77" t="s">
        <v>487</v>
      </c>
      <c r="J88" s="77" t="s">
        <v>488</v>
      </c>
      <c r="K88" s="77" t="s">
        <v>129</v>
      </c>
      <c r="L88" s="77" t="s">
        <v>130</v>
      </c>
      <c r="M88" s="77">
        <v>49.99</v>
      </c>
      <c r="N88" s="96">
        <f>M88*$M$8*$N$8*$Q$8</f>
        <v>45805.837</v>
      </c>
      <c r="O88" s="77"/>
      <c r="P88" s="96">
        <f t="shared" si="25"/>
        <v>23095.38</v>
      </c>
      <c r="Q88" s="78">
        <f t="shared" si="26"/>
        <v>0.31</v>
      </c>
      <c r="R88" s="27">
        <v>15.4969</v>
      </c>
      <c r="AD88" s="34">
        <v>15</v>
      </c>
      <c r="AE88" s="34">
        <v>15</v>
      </c>
      <c r="AF88" s="34"/>
      <c r="AG88" s="34"/>
      <c r="AH88" s="34"/>
      <c r="AI88" s="34"/>
      <c r="AJ88" s="35">
        <v>15</v>
      </c>
      <c r="AK88" s="34">
        <v>15</v>
      </c>
      <c r="AL88" s="35"/>
      <c r="AM88" s="34"/>
      <c r="AN88" s="34"/>
      <c r="AO88" s="35"/>
      <c r="AP88" s="35"/>
      <c r="AQ88" s="48">
        <f t="shared" si="47"/>
        <v>30</v>
      </c>
      <c r="AR88" s="66">
        <f t="shared" si="48"/>
        <v>480.40390000000002</v>
      </c>
      <c r="AS88" s="67">
        <f t="shared" si="63"/>
        <v>7</v>
      </c>
      <c r="AT88" s="67">
        <f t="shared" si="63"/>
        <v>11</v>
      </c>
      <c r="AU88" s="67">
        <f t="shared" si="63"/>
        <v>8</v>
      </c>
      <c r="AV88" s="67">
        <f t="shared" si="63"/>
        <v>5</v>
      </c>
      <c r="AW88" s="67">
        <f t="shared" si="63"/>
        <v>0</v>
      </c>
      <c r="AX88" s="67">
        <f t="shared" si="63"/>
        <v>0</v>
      </c>
      <c r="AY88" s="67">
        <f t="shared" si="63"/>
        <v>0</v>
      </c>
      <c r="AZ88" s="67">
        <f t="shared" si="63"/>
        <v>0</v>
      </c>
      <c r="BA88" s="68">
        <f t="shared" si="49"/>
        <v>31</v>
      </c>
      <c r="BB88" s="64">
        <f t="shared" si="50"/>
        <v>30</v>
      </c>
      <c r="BC88" s="69">
        <f t="shared" si="51"/>
        <v>464.90699999999998</v>
      </c>
      <c r="BD88" s="67">
        <f t="shared" si="64"/>
        <v>7</v>
      </c>
      <c r="BE88" s="67">
        <f t="shared" si="64"/>
        <v>11</v>
      </c>
      <c r="BF88" s="67">
        <f t="shared" si="64"/>
        <v>8</v>
      </c>
      <c r="BG88" s="67">
        <f t="shared" si="64"/>
        <v>4</v>
      </c>
      <c r="BH88" s="67">
        <f t="shared" si="64"/>
        <v>0</v>
      </c>
      <c r="BI88" s="67">
        <f t="shared" si="64"/>
        <v>0</v>
      </c>
      <c r="BJ88" s="67">
        <f t="shared" si="64"/>
        <v>0</v>
      </c>
      <c r="BK88" s="67">
        <f t="shared" si="64"/>
        <v>0</v>
      </c>
      <c r="BL88" s="70">
        <f t="shared" si="52"/>
        <v>30</v>
      </c>
      <c r="BM88" s="71">
        <f t="shared" si="53"/>
        <v>14</v>
      </c>
      <c r="BN88" s="71">
        <f t="shared" si="54"/>
        <v>22</v>
      </c>
      <c r="BO88" s="71">
        <f t="shared" si="55"/>
        <v>16</v>
      </c>
      <c r="BP88" s="71">
        <f t="shared" si="56"/>
        <v>9</v>
      </c>
      <c r="BQ88" s="71">
        <f t="shared" si="57"/>
        <v>0</v>
      </c>
      <c r="BR88" s="71">
        <f t="shared" si="58"/>
        <v>0</v>
      </c>
      <c r="BS88" s="71">
        <f t="shared" si="59"/>
        <v>0</v>
      </c>
      <c r="BT88" s="71">
        <f t="shared" si="60"/>
        <v>0</v>
      </c>
      <c r="BU88" s="72">
        <f t="shared" si="61"/>
        <v>61</v>
      </c>
      <c r="BV88" s="73">
        <f t="shared" si="62"/>
        <v>945.31090000000006</v>
      </c>
      <c r="BW88" t="s">
        <v>872</v>
      </c>
      <c r="BX88">
        <v>2022</v>
      </c>
      <c r="BY88" t="s">
        <v>873</v>
      </c>
      <c r="BZ88" t="s">
        <v>881</v>
      </c>
      <c r="CA88" t="s">
        <v>884</v>
      </c>
      <c r="CB88" t="s">
        <v>877</v>
      </c>
    </row>
    <row r="89" spans="1:80" x14ac:dyDescent="0.2">
      <c r="A89" s="77" t="str">
        <f t="shared" si="65"/>
        <v>X1RQ03KA900LMGY</v>
      </c>
      <c r="B89" s="77" t="s">
        <v>251</v>
      </c>
      <c r="C89" s="77"/>
      <c r="D89" s="77" t="s">
        <v>254</v>
      </c>
      <c r="E89" s="77" t="s">
        <v>259</v>
      </c>
      <c r="F89" s="77" t="s">
        <v>340</v>
      </c>
      <c r="G89" s="77" t="s">
        <v>341</v>
      </c>
      <c r="H89" s="77" t="s">
        <v>489</v>
      </c>
      <c r="I89" s="77" t="s">
        <v>490</v>
      </c>
      <c r="J89" s="77" t="s">
        <v>488</v>
      </c>
      <c r="K89" s="77" t="s">
        <v>129</v>
      </c>
      <c r="L89" s="77" t="s">
        <v>130</v>
      </c>
      <c r="M89" s="77">
        <v>49.99</v>
      </c>
      <c r="N89" s="96">
        <f t="shared" si="24"/>
        <v>45805.837</v>
      </c>
      <c r="O89" s="77"/>
      <c r="P89" s="96">
        <f t="shared" si="25"/>
        <v>23095.38</v>
      </c>
      <c r="Q89" s="78">
        <f t="shared" si="26"/>
        <v>0.31</v>
      </c>
      <c r="R89" s="27">
        <v>15.4969</v>
      </c>
      <c r="AD89" s="34">
        <v>15</v>
      </c>
      <c r="AE89" s="34">
        <v>15</v>
      </c>
      <c r="AF89" s="34"/>
      <c r="AG89" s="34"/>
      <c r="AH89" s="34"/>
      <c r="AI89" s="34"/>
      <c r="AJ89" s="35">
        <v>15</v>
      </c>
      <c r="AK89" s="34">
        <v>15</v>
      </c>
      <c r="AL89" s="35"/>
      <c r="AM89" s="34"/>
      <c r="AN89" s="34"/>
      <c r="AO89" s="35"/>
      <c r="AP89" s="35"/>
      <c r="AQ89" s="48">
        <f t="shared" si="47"/>
        <v>30</v>
      </c>
      <c r="AR89" s="66">
        <f t="shared" si="48"/>
        <v>480.40390000000002</v>
      </c>
      <c r="AS89" s="67">
        <f t="shared" si="63"/>
        <v>7</v>
      </c>
      <c r="AT89" s="67">
        <f t="shared" si="63"/>
        <v>11</v>
      </c>
      <c r="AU89" s="67">
        <f t="shared" si="63"/>
        <v>8</v>
      </c>
      <c r="AV89" s="67">
        <f t="shared" si="63"/>
        <v>5</v>
      </c>
      <c r="AW89" s="67">
        <f t="shared" si="63"/>
        <v>0</v>
      </c>
      <c r="AX89" s="67">
        <f t="shared" si="63"/>
        <v>0</v>
      </c>
      <c r="AY89" s="67">
        <f t="shared" si="63"/>
        <v>0</v>
      </c>
      <c r="AZ89" s="67">
        <f t="shared" si="63"/>
        <v>0</v>
      </c>
      <c r="BA89" s="68">
        <f t="shared" si="49"/>
        <v>31</v>
      </c>
      <c r="BB89" s="64">
        <f t="shared" si="50"/>
        <v>30</v>
      </c>
      <c r="BC89" s="69">
        <f t="shared" si="51"/>
        <v>464.90699999999998</v>
      </c>
      <c r="BD89" s="67">
        <f t="shared" si="64"/>
        <v>7</v>
      </c>
      <c r="BE89" s="67">
        <f t="shared" si="64"/>
        <v>11</v>
      </c>
      <c r="BF89" s="67">
        <f t="shared" si="64"/>
        <v>8</v>
      </c>
      <c r="BG89" s="67">
        <f t="shared" si="64"/>
        <v>4</v>
      </c>
      <c r="BH89" s="67">
        <f t="shared" si="64"/>
        <v>0</v>
      </c>
      <c r="BI89" s="67">
        <f t="shared" si="64"/>
        <v>0</v>
      </c>
      <c r="BJ89" s="67">
        <f t="shared" si="64"/>
        <v>0</v>
      </c>
      <c r="BK89" s="67">
        <f t="shared" si="64"/>
        <v>0</v>
      </c>
      <c r="BL89" s="70">
        <f t="shared" si="52"/>
        <v>30</v>
      </c>
      <c r="BM89" s="71">
        <f t="shared" si="53"/>
        <v>14</v>
      </c>
      <c r="BN89" s="71">
        <f t="shared" si="54"/>
        <v>22</v>
      </c>
      <c r="BO89" s="71">
        <f t="shared" si="55"/>
        <v>16</v>
      </c>
      <c r="BP89" s="71">
        <f t="shared" si="56"/>
        <v>9</v>
      </c>
      <c r="BQ89" s="71">
        <f t="shared" si="57"/>
        <v>0</v>
      </c>
      <c r="BR89" s="71">
        <f t="shared" si="58"/>
        <v>0</v>
      </c>
      <c r="BS89" s="71">
        <f t="shared" si="59"/>
        <v>0</v>
      </c>
      <c r="BT89" s="71">
        <f t="shared" si="60"/>
        <v>0</v>
      </c>
      <c r="BU89" s="72">
        <f t="shared" si="61"/>
        <v>61</v>
      </c>
      <c r="BV89" s="73">
        <f t="shared" si="62"/>
        <v>945.31090000000006</v>
      </c>
      <c r="BW89" t="s">
        <v>872</v>
      </c>
      <c r="BX89">
        <v>2022</v>
      </c>
      <c r="BY89" t="s">
        <v>873</v>
      </c>
      <c r="BZ89" t="s">
        <v>881</v>
      </c>
      <c r="CA89" t="s">
        <v>884</v>
      </c>
      <c r="CB89" t="s">
        <v>877</v>
      </c>
    </row>
    <row r="90" spans="1:80" x14ac:dyDescent="0.2">
      <c r="A90" s="77" t="str">
        <f t="shared" si="65"/>
        <v>X2ON01D3DA0LWA</v>
      </c>
      <c r="B90" s="77" t="s">
        <v>251</v>
      </c>
      <c r="C90" s="77"/>
      <c r="D90" s="77" t="s">
        <v>265</v>
      </c>
      <c r="E90" s="77" t="s">
        <v>253</v>
      </c>
      <c r="F90" s="77" t="s">
        <v>342</v>
      </c>
      <c r="G90" s="77" t="s">
        <v>343</v>
      </c>
      <c r="H90" s="77" t="s">
        <v>528</v>
      </c>
      <c r="I90" s="77" t="s">
        <v>529</v>
      </c>
      <c r="J90" s="77" t="s">
        <v>563</v>
      </c>
      <c r="K90" s="77" t="s">
        <v>630</v>
      </c>
      <c r="L90" s="77" t="s">
        <v>130</v>
      </c>
      <c r="M90" s="77">
        <v>69.989999999999995</v>
      </c>
      <c r="N90" s="96">
        <f t="shared" si="24"/>
        <v>64131.837000000007</v>
      </c>
      <c r="O90" s="77"/>
      <c r="P90" s="96">
        <f t="shared" si="25"/>
        <v>32335.380000000005</v>
      </c>
      <c r="Q90" s="78">
        <f t="shared" si="26"/>
        <v>0.31</v>
      </c>
      <c r="R90" s="27">
        <v>21.696899999999999</v>
      </c>
      <c r="AD90" s="34"/>
      <c r="AE90" s="34"/>
      <c r="AF90" s="34"/>
      <c r="AG90" s="34"/>
      <c r="AH90" s="34"/>
      <c r="AI90" s="34"/>
      <c r="AJ90" s="35"/>
      <c r="AK90" s="34"/>
      <c r="AL90" s="35"/>
      <c r="AM90" s="34"/>
      <c r="AN90" s="34"/>
      <c r="AO90" s="35"/>
      <c r="AP90" s="35"/>
      <c r="AQ90" s="48">
        <f t="shared" si="47"/>
        <v>0</v>
      </c>
      <c r="AR90" s="66">
        <f t="shared" si="48"/>
        <v>0</v>
      </c>
      <c r="AS90" s="67">
        <f t="shared" si="63"/>
        <v>0</v>
      </c>
      <c r="AT90" s="67">
        <f t="shared" si="63"/>
        <v>0</v>
      </c>
      <c r="AU90" s="67">
        <f t="shared" si="63"/>
        <v>0</v>
      </c>
      <c r="AV90" s="67">
        <f t="shared" si="63"/>
        <v>0</v>
      </c>
      <c r="AW90" s="67">
        <f t="shared" si="63"/>
        <v>0</v>
      </c>
      <c r="AX90" s="67">
        <f t="shared" si="63"/>
        <v>0</v>
      </c>
      <c r="AY90" s="67">
        <f t="shared" si="63"/>
        <v>0</v>
      </c>
      <c r="AZ90" s="67">
        <f t="shared" si="63"/>
        <v>0</v>
      </c>
      <c r="BA90" s="68">
        <f t="shared" si="49"/>
        <v>0</v>
      </c>
      <c r="BB90" s="64">
        <f t="shared" si="50"/>
        <v>0</v>
      </c>
      <c r="BC90" s="69">
        <f t="shared" si="51"/>
        <v>0</v>
      </c>
      <c r="BD90" s="67">
        <f t="shared" si="64"/>
        <v>0</v>
      </c>
      <c r="BE90" s="67">
        <f t="shared" si="64"/>
        <v>0</v>
      </c>
      <c r="BF90" s="67">
        <f t="shared" si="64"/>
        <v>0</v>
      </c>
      <c r="BG90" s="67">
        <f t="shared" si="64"/>
        <v>0</v>
      </c>
      <c r="BH90" s="67">
        <f t="shared" si="64"/>
        <v>0</v>
      </c>
      <c r="BI90" s="67">
        <f t="shared" si="64"/>
        <v>0</v>
      </c>
      <c r="BJ90" s="67">
        <f t="shared" si="64"/>
        <v>0</v>
      </c>
      <c r="BK90" s="67">
        <f t="shared" si="64"/>
        <v>0</v>
      </c>
      <c r="BL90" s="70">
        <f t="shared" si="52"/>
        <v>0</v>
      </c>
      <c r="BM90" s="71">
        <f t="shared" si="53"/>
        <v>0</v>
      </c>
      <c r="BN90" s="71">
        <f t="shared" si="54"/>
        <v>0</v>
      </c>
      <c r="BO90" s="71">
        <f t="shared" si="55"/>
        <v>0</v>
      </c>
      <c r="BP90" s="71">
        <f t="shared" si="56"/>
        <v>0</v>
      </c>
      <c r="BQ90" s="71">
        <f t="shared" si="57"/>
        <v>0</v>
      </c>
      <c r="BR90" s="71">
        <f t="shared" si="58"/>
        <v>0</v>
      </c>
      <c r="BS90" s="71">
        <f t="shared" si="59"/>
        <v>0</v>
      </c>
      <c r="BT90" s="71">
        <f t="shared" si="60"/>
        <v>0</v>
      </c>
      <c r="BU90" s="72">
        <f t="shared" si="61"/>
        <v>0</v>
      </c>
      <c r="BV90" s="73">
        <f t="shared" si="62"/>
        <v>0</v>
      </c>
      <c r="BW90" t="s">
        <v>872</v>
      </c>
      <c r="BX90">
        <v>2022</v>
      </c>
      <c r="BY90" t="s">
        <v>873</v>
      </c>
      <c r="BZ90" t="s">
        <v>881</v>
      </c>
      <c r="CA90" t="s">
        <v>884</v>
      </c>
      <c r="CB90" t="s">
        <v>876</v>
      </c>
    </row>
    <row r="91" spans="1:80" x14ac:dyDescent="0.2">
      <c r="A91" s="77" t="str">
        <f t="shared" si="65"/>
        <v>X2ON01D3DA0MWA</v>
      </c>
      <c r="B91" s="77" t="s">
        <v>251</v>
      </c>
      <c r="C91" s="77"/>
      <c r="D91" s="77" t="s">
        <v>265</v>
      </c>
      <c r="E91" s="77" t="s">
        <v>253</v>
      </c>
      <c r="F91" s="77" t="s">
        <v>342</v>
      </c>
      <c r="G91" s="77" t="s">
        <v>343</v>
      </c>
      <c r="H91" s="77" t="s">
        <v>558</v>
      </c>
      <c r="I91" s="77" t="s">
        <v>559</v>
      </c>
      <c r="J91" s="77" t="s">
        <v>563</v>
      </c>
      <c r="K91" s="77" t="s">
        <v>630</v>
      </c>
      <c r="L91" s="77" t="s">
        <v>130</v>
      </c>
      <c r="M91" s="77">
        <v>69.989999999999995</v>
      </c>
      <c r="N91" s="96">
        <f t="shared" si="24"/>
        <v>64131.837000000007</v>
      </c>
      <c r="O91" s="77"/>
      <c r="P91" s="96">
        <f t="shared" si="25"/>
        <v>32335.380000000005</v>
      </c>
      <c r="Q91" s="78">
        <f t="shared" si="26"/>
        <v>0.31</v>
      </c>
      <c r="R91" s="27">
        <v>21.696899999999999</v>
      </c>
      <c r="AD91" s="34"/>
      <c r="AE91" s="34"/>
      <c r="AF91" s="34"/>
      <c r="AG91" s="34"/>
      <c r="AH91" s="34"/>
      <c r="AI91" s="34"/>
      <c r="AJ91" s="35"/>
      <c r="AK91" s="34"/>
      <c r="AL91" s="35"/>
      <c r="AM91" s="34"/>
      <c r="AN91" s="34"/>
      <c r="AO91" s="35"/>
      <c r="AP91" s="35"/>
      <c r="AQ91" s="48">
        <f t="shared" si="47"/>
        <v>0</v>
      </c>
      <c r="AR91" s="66">
        <f t="shared" si="48"/>
        <v>0</v>
      </c>
      <c r="AS91" s="67">
        <f t="shared" si="63"/>
        <v>0</v>
      </c>
      <c r="AT91" s="67">
        <f t="shared" si="63"/>
        <v>0</v>
      </c>
      <c r="AU91" s="67">
        <f t="shared" si="63"/>
        <v>0</v>
      </c>
      <c r="AV91" s="67">
        <f t="shared" si="63"/>
        <v>0</v>
      </c>
      <c r="AW91" s="67">
        <f t="shared" si="63"/>
        <v>0</v>
      </c>
      <c r="AX91" s="67">
        <f t="shared" si="63"/>
        <v>0</v>
      </c>
      <c r="AY91" s="67">
        <f t="shared" si="63"/>
        <v>0</v>
      </c>
      <c r="AZ91" s="67">
        <f t="shared" si="63"/>
        <v>0</v>
      </c>
      <c r="BA91" s="68">
        <f t="shared" si="49"/>
        <v>0</v>
      </c>
      <c r="BB91" s="64">
        <f t="shared" si="50"/>
        <v>0</v>
      </c>
      <c r="BC91" s="69">
        <f t="shared" si="51"/>
        <v>0</v>
      </c>
      <c r="BD91" s="67">
        <f t="shared" si="64"/>
        <v>0</v>
      </c>
      <c r="BE91" s="67">
        <f t="shared" si="64"/>
        <v>0</v>
      </c>
      <c r="BF91" s="67">
        <f t="shared" si="64"/>
        <v>0</v>
      </c>
      <c r="BG91" s="67">
        <f t="shared" si="64"/>
        <v>0</v>
      </c>
      <c r="BH91" s="67">
        <f t="shared" si="64"/>
        <v>0</v>
      </c>
      <c r="BI91" s="67">
        <f t="shared" si="64"/>
        <v>0</v>
      </c>
      <c r="BJ91" s="67">
        <f t="shared" si="64"/>
        <v>0</v>
      </c>
      <c r="BK91" s="67">
        <f t="shared" si="64"/>
        <v>0</v>
      </c>
      <c r="BL91" s="70">
        <f t="shared" si="52"/>
        <v>0</v>
      </c>
      <c r="BM91" s="71">
        <f t="shared" si="53"/>
        <v>0</v>
      </c>
      <c r="BN91" s="71">
        <f t="shared" si="54"/>
        <v>0</v>
      </c>
      <c r="BO91" s="71">
        <f t="shared" si="55"/>
        <v>0</v>
      </c>
      <c r="BP91" s="71">
        <f t="shared" si="56"/>
        <v>0</v>
      </c>
      <c r="BQ91" s="71">
        <f t="shared" si="57"/>
        <v>0</v>
      </c>
      <c r="BR91" s="71">
        <f t="shared" si="58"/>
        <v>0</v>
      </c>
      <c r="BS91" s="71">
        <f t="shared" si="59"/>
        <v>0</v>
      </c>
      <c r="BT91" s="71">
        <f t="shared" si="60"/>
        <v>0</v>
      </c>
      <c r="BU91" s="72">
        <f t="shared" si="61"/>
        <v>0</v>
      </c>
      <c r="BV91" s="73">
        <f t="shared" si="62"/>
        <v>0</v>
      </c>
      <c r="BW91" t="s">
        <v>872</v>
      </c>
      <c r="BX91">
        <v>2022</v>
      </c>
      <c r="BY91" t="s">
        <v>873</v>
      </c>
      <c r="BZ91" t="s">
        <v>881</v>
      </c>
      <c r="CA91" t="s">
        <v>884</v>
      </c>
      <c r="CB91" t="s">
        <v>876</v>
      </c>
    </row>
    <row r="92" spans="1:80" x14ac:dyDescent="0.2">
      <c r="A92" s="77" t="str">
        <f t="shared" si="65"/>
        <v>X53N11D0X90BLWA</v>
      </c>
      <c r="B92" s="77" t="s">
        <v>251</v>
      </c>
      <c r="C92" s="77"/>
      <c r="D92" s="77" t="s">
        <v>265</v>
      </c>
      <c r="E92" s="77" t="s">
        <v>253</v>
      </c>
      <c r="F92" s="77" t="s">
        <v>344</v>
      </c>
      <c r="G92" s="77" t="s">
        <v>345</v>
      </c>
      <c r="H92" s="77" t="s">
        <v>564</v>
      </c>
      <c r="I92" s="77" t="s">
        <v>565</v>
      </c>
      <c r="J92" s="77" t="s">
        <v>566</v>
      </c>
      <c r="K92" s="77" t="s">
        <v>631</v>
      </c>
      <c r="L92" s="77" t="s">
        <v>130</v>
      </c>
      <c r="M92" s="77">
        <v>69.989999999999995</v>
      </c>
      <c r="N92" s="96">
        <f t="shared" si="24"/>
        <v>64131.837000000007</v>
      </c>
      <c r="O92" s="77"/>
      <c r="P92" s="96">
        <f t="shared" si="25"/>
        <v>32335.380000000005</v>
      </c>
      <c r="Q92" s="78">
        <f t="shared" si="26"/>
        <v>0.34530329729643922</v>
      </c>
      <c r="R92" s="27">
        <v>24.167777777777779</v>
      </c>
      <c r="AD92" s="34">
        <v>15</v>
      </c>
      <c r="AE92" s="34">
        <v>15</v>
      </c>
      <c r="AF92" s="34"/>
      <c r="AG92" s="34"/>
      <c r="AH92" s="34"/>
      <c r="AI92" s="34"/>
      <c r="AJ92" s="35">
        <v>15</v>
      </c>
      <c r="AK92" s="34">
        <v>15</v>
      </c>
      <c r="AL92" s="35"/>
      <c r="AM92" s="34"/>
      <c r="AN92" s="34"/>
      <c r="AO92" s="35"/>
      <c r="AP92" s="35"/>
      <c r="AQ92" s="48">
        <f t="shared" si="47"/>
        <v>30</v>
      </c>
      <c r="AR92" s="66">
        <f t="shared" si="48"/>
        <v>749.20111111111112</v>
      </c>
      <c r="AS92" s="67">
        <f t="shared" si="63"/>
        <v>7</v>
      </c>
      <c r="AT92" s="67">
        <f t="shared" si="63"/>
        <v>11</v>
      </c>
      <c r="AU92" s="67">
        <f t="shared" si="63"/>
        <v>8</v>
      </c>
      <c r="AV92" s="67">
        <f t="shared" si="63"/>
        <v>5</v>
      </c>
      <c r="AW92" s="67">
        <f t="shared" si="63"/>
        <v>0</v>
      </c>
      <c r="AX92" s="67">
        <f t="shared" si="63"/>
        <v>0</v>
      </c>
      <c r="AY92" s="67">
        <f t="shared" si="63"/>
        <v>0</v>
      </c>
      <c r="AZ92" s="67">
        <f t="shared" si="63"/>
        <v>0</v>
      </c>
      <c r="BA92" s="68">
        <f t="shared" si="49"/>
        <v>31</v>
      </c>
      <c r="BB92" s="64">
        <f t="shared" si="50"/>
        <v>30</v>
      </c>
      <c r="BC92" s="69">
        <f t="shared" si="51"/>
        <v>725.03333333333342</v>
      </c>
      <c r="BD92" s="67">
        <f t="shared" si="64"/>
        <v>7</v>
      </c>
      <c r="BE92" s="67">
        <f t="shared" si="64"/>
        <v>11</v>
      </c>
      <c r="BF92" s="67">
        <f t="shared" si="64"/>
        <v>8</v>
      </c>
      <c r="BG92" s="67">
        <f t="shared" si="64"/>
        <v>4</v>
      </c>
      <c r="BH92" s="67">
        <f t="shared" si="64"/>
        <v>0</v>
      </c>
      <c r="BI92" s="67">
        <f t="shared" si="64"/>
        <v>0</v>
      </c>
      <c r="BJ92" s="67">
        <f t="shared" si="64"/>
        <v>0</v>
      </c>
      <c r="BK92" s="67">
        <f t="shared" si="64"/>
        <v>0</v>
      </c>
      <c r="BL92" s="70">
        <f t="shared" si="52"/>
        <v>30</v>
      </c>
      <c r="BM92" s="71">
        <f t="shared" si="53"/>
        <v>14</v>
      </c>
      <c r="BN92" s="71">
        <f t="shared" si="54"/>
        <v>22</v>
      </c>
      <c r="BO92" s="71">
        <f t="shared" si="55"/>
        <v>16</v>
      </c>
      <c r="BP92" s="71">
        <f t="shared" si="56"/>
        <v>9</v>
      </c>
      <c r="BQ92" s="71">
        <f t="shared" si="57"/>
        <v>0</v>
      </c>
      <c r="BR92" s="71">
        <f t="shared" si="58"/>
        <v>0</v>
      </c>
      <c r="BS92" s="71">
        <f t="shared" si="59"/>
        <v>0</v>
      </c>
      <c r="BT92" s="71">
        <f t="shared" si="60"/>
        <v>0</v>
      </c>
      <c r="BU92" s="72">
        <f t="shared" si="61"/>
        <v>61</v>
      </c>
      <c r="BV92" s="73">
        <f t="shared" si="62"/>
        <v>1474.2344444444445</v>
      </c>
      <c r="BW92" t="s">
        <v>872</v>
      </c>
      <c r="BX92">
        <v>2022</v>
      </c>
      <c r="BY92" t="s">
        <v>873</v>
      </c>
      <c r="BZ92" t="s">
        <v>881</v>
      </c>
      <c r="CA92" t="s">
        <v>884</v>
      </c>
      <c r="CB92" t="s">
        <v>876</v>
      </c>
    </row>
    <row r="93" spans="1:80" x14ac:dyDescent="0.2">
      <c r="A93" s="77" t="str">
        <f t="shared" si="65"/>
        <v>X2OH12WA8B0G011</v>
      </c>
      <c r="B93" s="77" t="s">
        <v>251</v>
      </c>
      <c r="C93" s="77"/>
      <c r="D93" s="77" t="s">
        <v>260</v>
      </c>
      <c r="E93" s="77" t="s">
        <v>253</v>
      </c>
      <c r="F93" s="77" t="s">
        <v>346</v>
      </c>
      <c r="G93" s="77" t="s">
        <v>347</v>
      </c>
      <c r="H93" s="77" t="s">
        <v>89</v>
      </c>
      <c r="I93" s="77" t="s">
        <v>484</v>
      </c>
      <c r="J93" s="77" t="s">
        <v>517</v>
      </c>
      <c r="K93" s="77" t="s">
        <v>129</v>
      </c>
      <c r="L93" s="77" t="s">
        <v>130</v>
      </c>
      <c r="M93" s="77">
        <v>49.99</v>
      </c>
      <c r="N93" s="96">
        <f t="shared" ref="N93:N156" si="66">M93*$M$8*$N$8*$Q$8</f>
        <v>45805.837</v>
      </c>
      <c r="O93" s="77"/>
      <c r="P93" s="96">
        <f t="shared" ref="P93:P156" si="67">((N93/1.19)*(1-40%))</f>
        <v>23095.38</v>
      </c>
      <c r="Q93" s="78">
        <f t="shared" ref="Q93:Q156" si="68">R93/M93</f>
        <v>0.31</v>
      </c>
      <c r="R93" s="27">
        <v>15.4969</v>
      </c>
      <c r="AD93" s="34"/>
      <c r="AE93" s="34"/>
      <c r="AF93" s="34"/>
      <c r="AG93" s="34"/>
      <c r="AH93" s="34"/>
      <c r="AI93" s="34"/>
      <c r="AJ93" s="35"/>
      <c r="AK93" s="34"/>
      <c r="AL93" s="35"/>
      <c r="AM93" s="34"/>
      <c r="AN93" s="34"/>
      <c r="AO93" s="35"/>
      <c r="AP93" s="35"/>
      <c r="AQ93" s="48">
        <f t="shared" si="47"/>
        <v>0</v>
      </c>
      <c r="AR93" s="66">
        <f t="shared" si="48"/>
        <v>0</v>
      </c>
      <c r="AS93" s="67">
        <f t="shared" si="63"/>
        <v>0</v>
      </c>
      <c r="AT93" s="67">
        <f t="shared" si="63"/>
        <v>0</v>
      </c>
      <c r="AU93" s="67">
        <f t="shared" si="63"/>
        <v>0</v>
      </c>
      <c r="AV93" s="67">
        <f t="shared" si="63"/>
        <v>0</v>
      </c>
      <c r="AW93" s="67">
        <f t="shared" si="63"/>
        <v>0</v>
      </c>
      <c r="AX93" s="67">
        <f t="shared" si="63"/>
        <v>0</v>
      </c>
      <c r="AY93" s="67">
        <f t="shared" si="63"/>
        <v>0</v>
      </c>
      <c r="AZ93" s="67">
        <f t="shared" si="63"/>
        <v>0</v>
      </c>
      <c r="BA93" s="68">
        <f t="shared" si="49"/>
        <v>0</v>
      </c>
      <c r="BB93" s="64">
        <f t="shared" si="50"/>
        <v>0</v>
      </c>
      <c r="BC93" s="69">
        <f t="shared" si="51"/>
        <v>0</v>
      </c>
      <c r="BD93" s="67">
        <f t="shared" si="64"/>
        <v>0</v>
      </c>
      <c r="BE93" s="67">
        <f t="shared" si="64"/>
        <v>0</v>
      </c>
      <c r="BF93" s="67">
        <f t="shared" si="64"/>
        <v>0</v>
      </c>
      <c r="BG93" s="67">
        <f t="shared" si="64"/>
        <v>0</v>
      </c>
      <c r="BH93" s="67">
        <f t="shared" si="64"/>
        <v>0</v>
      </c>
      <c r="BI93" s="67">
        <f t="shared" si="64"/>
        <v>0</v>
      </c>
      <c r="BJ93" s="67">
        <f t="shared" si="64"/>
        <v>0</v>
      </c>
      <c r="BK93" s="67">
        <f t="shared" si="64"/>
        <v>0</v>
      </c>
      <c r="BL93" s="70">
        <f t="shared" si="52"/>
        <v>0</v>
      </c>
      <c r="BM93" s="71">
        <f t="shared" si="53"/>
        <v>0</v>
      </c>
      <c r="BN93" s="71">
        <f t="shared" si="54"/>
        <v>0</v>
      </c>
      <c r="BO93" s="71">
        <f t="shared" si="55"/>
        <v>0</v>
      </c>
      <c r="BP93" s="71">
        <f t="shared" si="56"/>
        <v>0</v>
      </c>
      <c r="BQ93" s="71">
        <f t="shared" si="57"/>
        <v>0</v>
      </c>
      <c r="BR93" s="71">
        <f t="shared" si="58"/>
        <v>0</v>
      </c>
      <c r="BS93" s="71">
        <f t="shared" si="59"/>
        <v>0</v>
      </c>
      <c r="BT93" s="71">
        <f t="shared" si="60"/>
        <v>0</v>
      </c>
      <c r="BU93" s="72">
        <f t="shared" si="61"/>
        <v>0</v>
      </c>
      <c r="BV93" s="73">
        <f t="shared" si="62"/>
        <v>0</v>
      </c>
      <c r="BW93" t="s">
        <v>872</v>
      </c>
      <c r="BX93">
        <v>2022</v>
      </c>
      <c r="BY93" t="s">
        <v>873</v>
      </c>
      <c r="BZ93" t="s">
        <v>881</v>
      </c>
      <c r="CA93" t="s">
        <v>884</v>
      </c>
      <c r="CB93" t="s">
        <v>876</v>
      </c>
    </row>
    <row r="94" spans="1:80" x14ac:dyDescent="0.2">
      <c r="A94" s="77" t="str">
        <f t="shared" si="65"/>
        <v>X2OH12WA8B0G585</v>
      </c>
      <c r="B94" s="77" t="s">
        <v>251</v>
      </c>
      <c r="C94" s="77"/>
      <c r="D94" s="77" t="s">
        <v>260</v>
      </c>
      <c r="E94" s="77" t="s">
        <v>253</v>
      </c>
      <c r="F94" s="77" t="s">
        <v>346</v>
      </c>
      <c r="G94" s="77" t="s">
        <v>347</v>
      </c>
      <c r="H94" s="77" t="s">
        <v>97</v>
      </c>
      <c r="I94" s="77" t="s">
        <v>545</v>
      </c>
      <c r="J94" s="77" t="s">
        <v>517</v>
      </c>
      <c r="K94" s="77" t="s">
        <v>129</v>
      </c>
      <c r="L94" s="77" t="s">
        <v>130</v>
      </c>
      <c r="M94" s="77">
        <v>49.99</v>
      </c>
      <c r="N94" s="96">
        <f t="shared" si="66"/>
        <v>45805.837</v>
      </c>
      <c r="O94" s="77"/>
      <c r="P94" s="96">
        <f t="shared" si="67"/>
        <v>23095.38</v>
      </c>
      <c r="Q94" s="78">
        <f t="shared" si="68"/>
        <v>0.31</v>
      </c>
      <c r="R94" s="27">
        <v>15.4969</v>
      </c>
      <c r="AD94" s="34"/>
      <c r="AE94" s="34"/>
      <c r="AF94" s="34"/>
      <c r="AG94" s="34"/>
      <c r="AH94" s="34"/>
      <c r="AI94" s="34"/>
      <c r="AJ94" s="35"/>
      <c r="AK94" s="34"/>
      <c r="AL94" s="35"/>
      <c r="AM94" s="34"/>
      <c r="AN94" s="34"/>
      <c r="AO94" s="35"/>
      <c r="AP94" s="35"/>
      <c r="AQ94" s="48">
        <f t="shared" si="47"/>
        <v>0</v>
      </c>
      <c r="AR94" s="66">
        <f t="shared" si="48"/>
        <v>0</v>
      </c>
      <c r="AS94" s="67">
        <f t="shared" si="63"/>
        <v>0</v>
      </c>
      <c r="AT94" s="67">
        <f t="shared" si="63"/>
        <v>0</v>
      </c>
      <c r="AU94" s="67">
        <f t="shared" si="63"/>
        <v>0</v>
      </c>
      <c r="AV94" s="67">
        <f t="shared" si="63"/>
        <v>0</v>
      </c>
      <c r="AW94" s="67">
        <f t="shared" si="63"/>
        <v>0</v>
      </c>
      <c r="AX94" s="67">
        <f t="shared" si="63"/>
        <v>0</v>
      </c>
      <c r="AY94" s="67">
        <f t="shared" si="63"/>
        <v>0</v>
      </c>
      <c r="AZ94" s="67">
        <f t="shared" si="63"/>
        <v>0</v>
      </c>
      <c r="BA94" s="68">
        <f t="shared" si="49"/>
        <v>0</v>
      </c>
      <c r="BB94" s="64">
        <f t="shared" si="50"/>
        <v>0</v>
      </c>
      <c r="BC94" s="69">
        <f t="shared" si="51"/>
        <v>0</v>
      </c>
      <c r="BD94" s="67">
        <f t="shared" si="64"/>
        <v>0</v>
      </c>
      <c r="BE94" s="67">
        <f t="shared" si="64"/>
        <v>0</v>
      </c>
      <c r="BF94" s="67">
        <f t="shared" si="64"/>
        <v>0</v>
      </c>
      <c r="BG94" s="67">
        <f t="shared" si="64"/>
        <v>0</v>
      </c>
      <c r="BH94" s="67">
        <f t="shared" si="64"/>
        <v>0</v>
      </c>
      <c r="BI94" s="67">
        <f t="shared" si="64"/>
        <v>0</v>
      </c>
      <c r="BJ94" s="67">
        <f t="shared" si="64"/>
        <v>0</v>
      </c>
      <c r="BK94" s="67">
        <f t="shared" si="64"/>
        <v>0</v>
      </c>
      <c r="BL94" s="70">
        <f t="shared" si="52"/>
        <v>0</v>
      </c>
      <c r="BM94" s="71">
        <f t="shared" si="53"/>
        <v>0</v>
      </c>
      <c r="BN94" s="71">
        <f t="shared" si="54"/>
        <v>0</v>
      </c>
      <c r="BO94" s="71">
        <f t="shared" si="55"/>
        <v>0</v>
      </c>
      <c r="BP94" s="71">
        <f t="shared" si="56"/>
        <v>0</v>
      </c>
      <c r="BQ94" s="71">
        <f t="shared" si="57"/>
        <v>0</v>
      </c>
      <c r="BR94" s="71">
        <f t="shared" si="58"/>
        <v>0</v>
      </c>
      <c r="BS94" s="71">
        <f t="shared" si="59"/>
        <v>0</v>
      </c>
      <c r="BT94" s="71">
        <f t="shared" si="60"/>
        <v>0</v>
      </c>
      <c r="BU94" s="72">
        <f t="shared" si="61"/>
        <v>0</v>
      </c>
      <c r="BV94" s="73">
        <f t="shared" si="62"/>
        <v>0</v>
      </c>
      <c r="BW94" t="s">
        <v>872</v>
      </c>
      <c r="BX94">
        <v>2022</v>
      </c>
      <c r="BY94" t="s">
        <v>873</v>
      </c>
      <c r="BZ94" t="s">
        <v>881</v>
      </c>
      <c r="CA94" t="s">
        <v>884</v>
      </c>
      <c r="CB94" t="s">
        <v>876</v>
      </c>
    </row>
    <row r="95" spans="1:80" x14ac:dyDescent="0.2">
      <c r="A95" s="77" t="str">
        <f t="shared" si="65"/>
        <v>X2OH12WA8B0JBLK</v>
      </c>
      <c r="B95" s="77" t="s">
        <v>251</v>
      </c>
      <c r="C95" s="77"/>
      <c r="D95" s="77" t="s">
        <v>260</v>
      </c>
      <c r="E95" s="77" t="s">
        <v>253</v>
      </c>
      <c r="F95" s="77" t="s">
        <v>346</v>
      </c>
      <c r="G95" s="77" t="s">
        <v>347</v>
      </c>
      <c r="H95" s="77" t="s">
        <v>85</v>
      </c>
      <c r="I95" s="77" t="s">
        <v>483</v>
      </c>
      <c r="J95" s="77" t="s">
        <v>517</v>
      </c>
      <c r="K95" s="77" t="s">
        <v>129</v>
      </c>
      <c r="L95" s="77" t="s">
        <v>130</v>
      </c>
      <c r="M95" s="77">
        <v>49.99</v>
      </c>
      <c r="N95" s="96">
        <f t="shared" si="66"/>
        <v>45805.837</v>
      </c>
      <c r="O95" s="77"/>
      <c r="P95" s="96">
        <f t="shared" si="67"/>
        <v>23095.38</v>
      </c>
      <c r="Q95" s="78">
        <f t="shared" si="68"/>
        <v>0.31</v>
      </c>
      <c r="R95" s="27">
        <v>15.4969</v>
      </c>
      <c r="AD95" s="34"/>
      <c r="AE95" s="34"/>
      <c r="AF95" s="34"/>
      <c r="AG95" s="34"/>
      <c r="AH95" s="34"/>
      <c r="AI95" s="34"/>
      <c r="AJ95" s="35"/>
      <c r="AK95" s="34"/>
      <c r="AL95" s="35"/>
      <c r="AM95" s="34"/>
      <c r="AN95" s="34"/>
      <c r="AO95" s="35"/>
      <c r="AP95" s="35"/>
      <c r="AQ95" s="48">
        <f t="shared" si="47"/>
        <v>0</v>
      </c>
      <c r="AR95" s="66">
        <f t="shared" si="48"/>
        <v>0</v>
      </c>
      <c r="AS95" s="67">
        <f t="shared" si="63"/>
        <v>0</v>
      </c>
      <c r="AT95" s="67">
        <f t="shared" si="63"/>
        <v>0</v>
      </c>
      <c r="AU95" s="67">
        <f t="shared" si="63"/>
        <v>0</v>
      </c>
      <c r="AV95" s="67">
        <f t="shared" si="63"/>
        <v>0</v>
      </c>
      <c r="AW95" s="67">
        <f t="shared" si="63"/>
        <v>0</v>
      </c>
      <c r="AX95" s="67">
        <f t="shared" si="63"/>
        <v>0</v>
      </c>
      <c r="AY95" s="67">
        <f t="shared" si="63"/>
        <v>0</v>
      </c>
      <c r="AZ95" s="67">
        <f t="shared" si="63"/>
        <v>0</v>
      </c>
      <c r="BA95" s="68">
        <f t="shared" si="49"/>
        <v>0</v>
      </c>
      <c r="BB95" s="64">
        <f t="shared" si="50"/>
        <v>0</v>
      </c>
      <c r="BC95" s="69">
        <f t="shared" si="51"/>
        <v>0</v>
      </c>
      <c r="BD95" s="67">
        <f t="shared" si="64"/>
        <v>0</v>
      </c>
      <c r="BE95" s="67">
        <f t="shared" si="64"/>
        <v>0</v>
      </c>
      <c r="BF95" s="67">
        <f t="shared" si="64"/>
        <v>0</v>
      </c>
      <c r="BG95" s="67">
        <f t="shared" si="64"/>
        <v>0</v>
      </c>
      <c r="BH95" s="67">
        <f t="shared" si="64"/>
        <v>0</v>
      </c>
      <c r="BI95" s="67">
        <f t="shared" si="64"/>
        <v>0</v>
      </c>
      <c r="BJ95" s="67">
        <f t="shared" si="64"/>
        <v>0</v>
      </c>
      <c r="BK95" s="67">
        <f t="shared" si="64"/>
        <v>0</v>
      </c>
      <c r="BL95" s="70">
        <f t="shared" si="52"/>
        <v>0</v>
      </c>
      <c r="BM95" s="71">
        <f t="shared" si="53"/>
        <v>0</v>
      </c>
      <c r="BN95" s="71">
        <f t="shared" si="54"/>
        <v>0</v>
      </c>
      <c r="BO95" s="71">
        <f t="shared" si="55"/>
        <v>0</v>
      </c>
      <c r="BP95" s="71">
        <f t="shared" si="56"/>
        <v>0</v>
      </c>
      <c r="BQ95" s="71">
        <f t="shared" si="57"/>
        <v>0</v>
      </c>
      <c r="BR95" s="71">
        <f t="shared" si="58"/>
        <v>0</v>
      </c>
      <c r="BS95" s="71">
        <f t="shared" si="59"/>
        <v>0</v>
      </c>
      <c r="BT95" s="71">
        <f t="shared" si="60"/>
        <v>0</v>
      </c>
      <c r="BU95" s="72">
        <f t="shared" si="61"/>
        <v>0</v>
      </c>
      <c r="BV95" s="73">
        <f t="shared" si="62"/>
        <v>0</v>
      </c>
      <c r="BW95" t="s">
        <v>872</v>
      </c>
      <c r="BX95">
        <v>2022</v>
      </c>
      <c r="BY95" t="s">
        <v>873</v>
      </c>
      <c r="BZ95" t="s">
        <v>881</v>
      </c>
      <c r="CA95" t="s">
        <v>884</v>
      </c>
      <c r="CB95" t="s">
        <v>876</v>
      </c>
    </row>
    <row r="96" spans="1:80" x14ac:dyDescent="0.2">
      <c r="A96" s="77" t="str">
        <f t="shared" si="65"/>
        <v>X0BQ01R8BK1JBLK</v>
      </c>
      <c r="B96" s="77" t="s">
        <v>251</v>
      </c>
      <c r="C96" s="77"/>
      <c r="D96" s="77" t="s">
        <v>254</v>
      </c>
      <c r="E96" s="77" t="s">
        <v>253</v>
      </c>
      <c r="F96" s="77" t="s">
        <v>348</v>
      </c>
      <c r="G96" s="77" t="s">
        <v>349</v>
      </c>
      <c r="H96" s="77" t="s">
        <v>85</v>
      </c>
      <c r="I96" s="77" t="s">
        <v>483</v>
      </c>
      <c r="J96" s="77" t="s">
        <v>523</v>
      </c>
      <c r="K96" s="77" t="s">
        <v>129</v>
      </c>
      <c r="L96" s="77" t="s">
        <v>130</v>
      </c>
      <c r="M96" s="77">
        <v>44.99</v>
      </c>
      <c r="N96" s="96">
        <f t="shared" si="66"/>
        <v>41224.337</v>
      </c>
      <c r="O96" s="77"/>
      <c r="P96" s="96">
        <f t="shared" si="67"/>
        <v>20785.38</v>
      </c>
      <c r="Q96" s="78">
        <f t="shared" si="68"/>
        <v>0.31</v>
      </c>
      <c r="R96" s="27">
        <v>13.946900000000001</v>
      </c>
      <c r="AD96" s="34">
        <v>15</v>
      </c>
      <c r="AE96" s="34">
        <v>15</v>
      </c>
      <c r="AF96" s="34"/>
      <c r="AG96" s="34"/>
      <c r="AH96" s="34"/>
      <c r="AI96" s="34"/>
      <c r="AJ96" s="35">
        <v>15</v>
      </c>
      <c r="AK96" s="34">
        <v>15</v>
      </c>
      <c r="AL96" s="35"/>
      <c r="AM96" s="34"/>
      <c r="AN96" s="34"/>
      <c r="AO96" s="35"/>
      <c r="AP96" s="35"/>
      <c r="AQ96" s="48">
        <f t="shared" si="47"/>
        <v>30</v>
      </c>
      <c r="AR96" s="66">
        <f t="shared" si="48"/>
        <v>432.35390000000001</v>
      </c>
      <c r="AS96" s="67">
        <f t="shared" si="63"/>
        <v>7</v>
      </c>
      <c r="AT96" s="67">
        <f t="shared" si="63"/>
        <v>11</v>
      </c>
      <c r="AU96" s="67">
        <f t="shared" si="63"/>
        <v>8</v>
      </c>
      <c r="AV96" s="67">
        <f t="shared" si="63"/>
        <v>5</v>
      </c>
      <c r="AW96" s="67">
        <f t="shared" si="63"/>
        <v>0</v>
      </c>
      <c r="AX96" s="67">
        <f t="shared" si="63"/>
        <v>0</v>
      </c>
      <c r="AY96" s="67">
        <f t="shared" si="63"/>
        <v>0</v>
      </c>
      <c r="AZ96" s="67">
        <f t="shared" si="63"/>
        <v>0</v>
      </c>
      <c r="BA96" s="68">
        <f t="shared" si="49"/>
        <v>31</v>
      </c>
      <c r="BB96" s="64">
        <f t="shared" si="50"/>
        <v>30</v>
      </c>
      <c r="BC96" s="69">
        <f t="shared" si="51"/>
        <v>418.40700000000004</v>
      </c>
      <c r="BD96" s="67">
        <f t="shared" si="64"/>
        <v>7</v>
      </c>
      <c r="BE96" s="67">
        <f t="shared" si="64"/>
        <v>11</v>
      </c>
      <c r="BF96" s="67">
        <f t="shared" si="64"/>
        <v>8</v>
      </c>
      <c r="BG96" s="67">
        <f t="shared" si="64"/>
        <v>4</v>
      </c>
      <c r="BH96" s="67">
        <f t="shared" si="64"/>
        <v>0</v>
      </c>
      <c r="BI96" s="67">
        <f t="shared" si="64"/>
        <v>0</v>
      </c>
      <c r="BJ96" s="67">
        <f t="shared" si="64"/>
        <v>0</v>
      </c>
      <c r="BK96" s="67">
        <f t="shared" si="64"/>
        <v>0</v>
      </c>
      <c r="BL96" s="70">
        <f t="shared" si="52"/>
        <v>30</v>
      </c>
      <c r="BM96" s="71">
        <f t="shared" si="53"/>
        <v>14</v>
      </c>
      <c r="BN96" s="71">
        <f t="shared" si="54"/>
        <v>22</v>
      </c>
      <c r="BO96" s="71">
        <f t="shared" si="55"/>
        <v>16</v>
      </c>
      <c r="BP96" s="71">
        <f t="shared" si="56"/>
        <v>9</v>
      </c>
      <c r="BQ96" s="71">
        <f t="shared" si="57"/>
        <v>0</v>
      </c>
      <c r="BR96" s="71">
        <f t="shared" si="58"/>
        <v>0</v>
      </c>
      <c r="BS96" s="71">
        <f t="shared" si="59"/>
        <v>0</v>
      </c>
      <c r="BT96" s="71">
        <f t="shared" si="60"/>
        <v>0</v>
      </c>
      <c r="BU96" s="72">
        <f t="shared" si="61"/>
        <v>61</v>
      </c>
      <c r="BV96" s="73">
        <f t="shared" si="62"/>
        <v>850.76090000000011</v>
      </c>
      <c r="BW96" t="s">
        <v>872</v>
      </c>
      <c r="BX96">
        <v>2022</v>
      </c>
      <c r="BY96" t="s">
        <v>873</v>
      </c>
      <c r="BZ96" t="s">
        <v>881</v>
      </c>
      <c r="CA96" t="s">
        <v>884</v>
      </c>
      <c r="CB96" t="s">
        <v>876</v>
      </c>
    </row>
    <row r="97" spans="1:80" x14ac:dyDescent="0.2">
      <c r="A97" s="77" t="str">
        <f t="shared" si="65"/>
        <v>X0BQ01R8BK1CAMO</v>
      </c>
      <c r="B97" s="77" t="s">
        <v>251</v>
      </c>
      <c r="C97" s="77"/>
      <c r="D97" s="77" t="s">
        <v>254</v>
      </c>
      <c r="E97" s="77" t="s">
        <v>253</v>
      </c>
      <c r="F97" s="77" t="s">
        <v>348</v>
      </c>
      <c r="G97" s="77" t="s">
        <v>349</v>
      </c>
      <c r="H97" s="77" t="s">
        <v>150</v>
      </c>
      <c r="I97" s="77" t="s">
        <v>567</v>
      </c>
      <c r="J97" s="77" t="s">
        <v>523</v>
      </c>
      <c r="K97" s="77" t="s">
        <v>129</v>
      </c>
      <c r="L97" s="77" t="s">
        <v>130</v>
      </c>
      <c r="M97" s="77">
        <v>44.99</v>
      </c>
      <c r="N97" s="96">
        <f t="shared" si="66"/>
        <v>41224.337</v>
      </c>
      <c r="O97" s="77"/>
      <c r="P97" s="96">
        <f t="shared" si="67"/>
        <v>20785.38</v>
      </c>
      <c r="Q97" s="78">
        <f t="shared" si="68"/>
        <v>0.31</v>
      </c>
      <c r="R97" s="27">
        <v>13.946900000000001</v>
      </c>
      <c r="AD97" s="34">
        <v>15</v>
      </c>
      <c r="AE97" s="34">
        <v>15</v>
      </c>
      <c r="AF97" s="34"/>
      <c r="AG97" s="34"/>
      <c r="AH97" s="34"/>
      <c r="AI97" s="34"/>
      <c r="AJ97" s="35">
        <v>15</v>
      </c>
      <c r="AK97" s="34">
        <v>15</v>
      </c>
      <c r="AL97" s="35"/>
      <c r="AM97" s="34"/>
      <c r="AN97" s="34"/>
      <c r="AO97" s="35"/>
      <c r="AP97" s="35"/>
      <c r="AQ97" s="48">
        <f t="shared" si="47"/>
        <v>30</v>
      </c>
      <c r="AR97" s="66">
        <f t="shared" si="48"/>
        <v>432.35390000000001</v>
      </c>
      <c r="AS97" s="67">
        <f t="shared" si="63"/>
        <v>7</v>
      </c>
      <c r="AT97" s="67">
        <f t="shared" si="63"/>
        <v>11</v>
      </c>
      <c r="AU97" s="67">
        <f t="shared" si="63"/>
        <v>8</v>
      </c>
      <c r="AV97" s="67">
        <f t="shared" si="63"/>
        <v>5</v>
      </c>
      <c r="AW97" s="67">
        <f t="shared" si="63"/>
        <v>0</v>
      </c>
      <c r="AX97" s="67">
        <f t="shared" si="63"/>
        <v>0</v>
      </c>
      <c r="AY97" s="67">
        <f t="shared" ref="AS97:AZ129" si="69">ROUND(IF($L97=$L$4,($AQ97*AY$4),IF($L97=$L$5,($AQ97*AY$5),IF($L97=$L$6,($AQ97*AY$6),IF($L97=$L$7,($AQ97*AY$7))))),0)</f>
        <v>0</v>
      </c>
      <c r="AZ97" s="67">
        <f t="shared" si="69"/>
        <v>0</v>
      </c>
      <c r="BA97" s="68">
        <f t="shared" si="49"/>
        <v>31</v>
      </c>
      <c r="BB97" s="64">
        <f t="shared" si="50"/>
        <v>30</v>
      </c>
      <c r="BC97" s="69">
        <f t="shared" si="51"/>
        <v>418.40700000000004</v>
      </c>
      <c r="BD97" s="67">
        <f t="shared" si="64"/>
        <v>7</v>
      </c>
      <c r="BE97" s="67">
        <f t="shared" si="64"/>
        <v>11</v>
      </c>
      <c r="BF97" s="67">
        <f t="shared" si="64"/>
        <v>8</v>
      </c>
      <c r="BG97" s="67">
        <f t="shared" si="64"/>
        <v>4</v>
      </c>
      <c r="BH97" s="67">
        <f t="shared" si="64"/>
        <v>0</v>
      </c>
      <c r="BI97" s="67">
        <f t="shared" si="64"/>
        <v>0</v>
      </c>
      <c r="BJ97" s="67">
        <f t="shared" ref="BD97:BK129" si="70">ROUND(IF($L97=$L$4,($BB97*BJ$4),IF($L97=$L$5,($BB97*BJ$5),IF($L97=$L$6,($BB97*BJ$6),IF($L97=$L$7,($BB97*BJ$7))))),0)</f>
        <v>0</v>
      </c>
      <c r="BK97" s="67">
        <f t="shared" si="70"/>
        <v>0</v>
      </c>
      <c r="BL97" s="70">
        <f t="shared" si="52"/>
        <v>30</v>
      </c>
      <c r="BM97" s="71">
        <f t="shared" si="53"/>
        <v>14</v>
      </c>
      <c r="BN97" s="71">
        <f t="shared" si="54"/>
        <v>22</v>
      </c>
      <c r="BO97" s="71">
        <f t="shared" si="55"/>
        <v>16</v>
      </c>
      <c r="BP97" s="71">
        <f t="shared" si="56"/>
        <v>9</v>
      </c>
      <c r="BQ97" s="71">
        <f t="shared" si="57"/>
        <v>0</v>
      </c>
      <c r="BR97" s="71">
        <f t="shared" si="58"/>
        <v>0</v>
      </c>
      <c r="BS97" s="71">
        <f t="shared" si="59"/>
        <v>0</v>
      </c>
      <c r="BT97" s="71">
        <f t="shared" si="60"/>
        <v>0</v>
      </c>
      <c r="BU97" s="72">
        <f t="shared" si="61"/>
        <v>61</v>
      </c>
      <c r="BV97" s="73">
        <f t="shared" si="62"/>
        <v>850.76090000000011</v>
      </c>
      <c r="BW97" t="s">
        <v>872</v>
      </c>
      <c r="BX97">
        <v>2022</v>
      </c>
      <c r="BY97" t="s">
        <v>873</v>
      </c>
      <c r="BZ97" t="s">
        <v>881</v>
      </c>
      <c r="CA97" t="s">
        <v>884</v>
      </c>
      <c r="CB97" t="s">
        <v>876</v>
      </c>
    </row>
    <row r="98" spans="1:80" x14ac:dyDescent="0.2">
      <c r="A98" s="77" t="str">
        <f t="shared" si="65"/>
        <v>X0BQ01R8BK1G585</v>
      </c>
      <c r="B98" s="77" t="s">
        <v>251</v>
      </c>
      <c r="C98" s="77"/>
      <c r="D98" s="77" t="s">
        <v>254</v>
      </c>
      <c r="E98" s="77" t="s">
        <v>253</v>
      </c>
      <c r="F98" s="77" t="s">
        <v>348</v>
      </c>
      <c r="G98" s="77" t="s">
        <v>349</v>
      </c>
      <c r="H98" s="77" t="s">
        <v>97</v>
      </c>
      <c r="I98" s="77" t="s">
        <v>545</v>
      </c>
      <c r="J98" s="77" t="s">
        <v>523</v>
      </c>
      <c r="K98" s="77" t="s">
        <v>129</v>
      </c>
      <c r="L98" s="77" t="s">
        <v>130</v>
      </c>
      <c r="M98" s="77">
        <v>44.99</v>
      </c>
      <c r="N98" s="96">
        <f t="shared" si="66"/>
        <v>41224.337</v>
      </c>
      <c r="O98" s="77"/>
      <c r="P98" s="96">
        <f t="shared" si="67"/>
        <v>20785.38</v>
      </c>
      <c r="Q98" s="78">
        <f t="shared" si="68"/>
        <v>0.31</v>
      </c>
      <c r="R98" s="27">
        <v>13.946900000000001</v>
      </c>
      <c r="AD98" s="34"/>
      <c r="AE98" s="34"/>
      <c r="AF98" s="34"/>
      <c r="AG98" s="34"/>
      <c r="AH98" s="34"/>
      <c r="AI98" s="34"/>
      <c r="AJ98" s="35"/>
      <c r="AK98" s="34"/>
      <c r="AL98" s="35"/>
      <c r="AM98" s="34"/>
      <c r="AN98" s="34"/>
      <c r="AO98" s="35"/>
      <c r="AP98" s="35"/>
      <c r="AQ98" s="48">
        <f t="shared" si="47"/>
        <v>0</v>
      </c>
      <c r="AR98" s="66">
        <f t="shared" si="48"/>
        <v>0</v>
      </c>
      <c r="AS98" s="67">
        <f t="shared" si="69"/>
        <v>0</v>
      </c>
      <c r="AT98" s="67">
        <f t="shared" si="69"/>
        <v>0</v>
      </c>
      <c r="AU98" s="67">
        <f t="shared" si="69"/>
        <v>0</v>
      </c>
      <c r="AV98" s="67">
        <f t="shared" si="69"/>
        <v>0</v>
      </c>
      <c r="AW98" s="67">
        <f t="shared" si="69"/>
        <v>0</v>
      </c>
      <c r="AX98" s="67">
        <f t="shared" si="69"/>
        <v>0</v>
      </c>
      <c r="AY98" s="67">
        <f t="shared" si="69"/>
        <v>0</v>
      </c>
      <c r="AZ98" s="67">
        <f t="shared" si="69"/>
        <v>0</v>
      </c>
      <c r="BA98" s="68">
        <f t="shared" si="49"/>
        <v>0</v>
      </c>
      <c r="BB98" s="64">
        <f t="shared" si="50"/>
        <v>0</v>
      </c>
      <c r="BC98" s="69">
        <f t="shared" si="51"/>
        <v>0</v>
      </c>
      <c r="BD98" s="67">
        <f t="shared" si="70"/>
        <v>0</v>
      </c>
      <c r="BE98" s="67">
        <f t="shared" si="70"/>
        <v>0</v>
      </c>
      <c r="BF98" s="67">
        <f t="shared" si="70"/>
        <v>0</v>
      </c>
      <c r="BG98" s="67">
        <f t="shared" si="70"/>
        <v>0</v>
      </c>
      <c r="BH98" s="67">
        <f t="shared" si="70"/>
        <v>0</v>
      </c>
      <c r="BI98" s="67">
        <f t="shared" si="70"/>
        <v>0</v>
      </c>
      <c r="BJ98" s="67">
        <f t="shared" si="70"/>
        <v>0</v>
      </c>
      <c r="BK98" s="67">
        <f t="shared" si="70"/>
        <v>0</v>
      </c>
      <c r="BL98" s="70">
        <f t="shared" si="52"/>
        <v>0</v>
      </c>
      <c r="BM98" s="71">
        <f t="shared" si="53"/>
        <v>0</v>
      </c>
      <c r="BN98" s="71">
        <f t="shared" si="54"/>
        <v>0</v>
      </c>
      <c r="BO98" s="71">
        <f t="shared" si="55"/>
        <v>0</v>
      </c>
      <c r="BP98" s="71">
        <f t="shared" si="56"/>
        <v>0</v>
      </c>
      <c r="BQ98" s="71">
        <f t="shared" si="57"/>
        <v>0</v>
      </c>
      <c r="BR98" s="71">
        <f t="shared" si="58"/>
        <v>0</v>
      </c>
      <c r="BS98" s="71">
        <f t="shared" si="59"/>
        <v>0</v>
      </c>
      <c r="BT98" s="71">
        <f t="shared" si="60"/>
        <v>0</v>
      </c>
      <c r="BU98" s="72">
        <f t="shared" si="61"/>
        <v>0</v>
      </c>
      <c r="BV98" s="73">
        <f t="shared" si="62"/>
        <v>0</v>
      </c>
      <c r="BW98" t="s">
        <v>872</v>
      </c>
      <c r="BX98">
        <v>2022</v>
      </c>
      <c r="BY98" t="s">
        <v>873</v>
      </c>
      <c r="BZ98" t="s">
        <v>881</v>
      </c>
      <c r="CA98" t="s">
        <v>884</v>
      </c>
      <c r="CB98" t="s">
        <v>876</v>
      </c>
    </row>
    <row r="99" spans="1:80" x14ac:dyDescent="0.2">
      <c r="A99" s="77" t="str">
        <f t="shared" si="65"/>
        <v>X0BQ01R8BK1G011</v>
      </c>
      <c r="B99" s="77" t="s">
        <v>251</v>
      </c>
      <c r="C99" s="77"/>
      <c r="D99" s="77" t="s">
        <v>254</v>
      </c>
      <c r="E99" s="77" t="s">
        <v>253</v>
      </c>
      <c r="F99" s="77" t="s">
        <v>348</v>
      </c>
      <c r="G99" s="77" t="s">
        <v>349</v>
      </c>
      <c r="H99" s="77" t="s">
        <v>89</v>
      </c>
      <c r="I99" s="77" t="s">
        <v>484</v>
      </c>
      <c r="J99" s="77" t="s">
        <v>523</v>
      </c>
      <c r="K99" s="77" t="s">
        <v>129</v>
      </c>
      <c r="L99" s="77" t="s">
        <v>130</v>
      </c>
      <c r="M99" s="77">
        <v>44.99</v>
      </c>
      <c r="N99" s="96">
        <f t="shared" si="66"/>
        <v>41224.337</v>
      </c>
      <c r="O99" s="77"/>
      <c r="P99" s="96">
        <f t="shared" si="67"/>
        <v>20785.38</v>
      </c>
      <c r="Q99" s="78">
        <f t="shared" si="68"/>
        <v>0.31</v>
      </c>
      <c r="R99" s="27">
        <v>13.946900000000001</v>
      </c>
      <c r="AD99" s="34">
        <v>15</v>
      </c>
      <c r="AE99" s="34">
        <v>15</v>
      </c>
      <c r="AF99" s="34"/>
      <c r="AG99" s="34"/>
      <c r="AH99" s="34"/>
      <c r="AI99" s="34"/>
      <c r="AJ99" s="35">
        <v>15</v>
      </c>
      <c r="AK99" s="34">
        <v>15</v>
      </c>
      <c r="AL99" s="35"/>
      <c r="AM99" s="34"/>
      <c r="AN99" s="34"/>
      <c r="AO99" s="35"/>
      <c r="AP99" s="35"/>
      <c r="AQ99" s="48">
        <f t="shared" si="47"/>
        <v>30</v>
      </c>
      <c r="AR99" s="66">
        <f t="shared" si="48"/>
        <v>432.35390000000001</v>
      </c>
      <c r="AS99" s="67">
        <f t="shared" si="69"/>
        <v>7</v>
      </c>
      <c r="AT99" s="67">
        <f t="shared" si="69"/>
        <v>11</v>
      </c>
      <c r="AU99" s="67">
        <f t="shared" si="69"/>
        <v>8</v>
      </c>
      <c r="AV99" s="67">
        <f t="shared" si="69"/>
        <v>5</v>
      </c>
      <c r="AW99" s="67">
        <f t="shared" si="69"/>
        <v>0</v>
      </c>
      <c r="AX99" s="67">
        <f t="shared" si="69"/>
        <v>0</v>
      </c>
      <c r="AY99" s="67">
        <f t="shared" si="69"/>
        <v>0</v>
      </c>
      <c r="AZ99" s="67">
        <f t="shared" si="69"/>
        <v>0</v>
      </c>
      <c r="BA99" s="68">
        <f t="shared" si="49"/>
        <v>31</v>
      </c>
      <c r="BB99" s="64">
        <f t="shared" si="50"/>
        <v>30</v>
      </c>
      <c r="BC99" s="69">
        <f t="shared" si="51"/>
        <v>418.40700000000004</v>
      </c>
      <c r="BD99" s="67">
        <f t="shared" si="70"/>
        <v>7</v>
      </c>
      <c r="BE99" s="67">
        <f t="shared" si="70"/>
        <v>11</v>
      </c>
      <c r="BF99" s="67">
        <f t="shared" si="70"/>
        <v>8</v>
      </c>
      <c r="BG99" s="67">
        <f t="shared" si="70"/>
        <v>4</v>
      </c>
      <c r="BH99" s="67">
        <f t="shared" si="70"/>
        <v>0</v>
      </c>
      <c r="BI99" s="67">
        <f t="shared" si="70"/>
        <v>0</v>
      </c>
      <c r="BJ99" s="67">
        <f t="shared" si="70"/>
        <v>0</v>
      </c>
      <c r="BK99" s="67">
        <f t="shared" si="70"/>
        <v>0</v>
      </c>
      <c r="BL99" s="70">
        <f t="shared" si="52"/>
        <v>30</v>
      </c>
      <c r="BM99" s="71">
        <f t="shared" si="53"/>
        <v>14</v>
      </c>
      <c r="BN99" s="71">
        <f t="shared" si="54"/>
        <v>22</v>
      </c>
      <c r="BO99" s="71">
        <f t="shared" si="55"/>
        <v>16</v>
      </c>
      <c r="BP99" s="71">
        <f t="shared" si="56"/>
        <v>9</v>
      </c>
      <c r="BQ99" s="71">
        <f t="shared" si="57"/>
        <v>0</v>
      </c>
      <c r="BR99" s="71">
        <f t="shared" si="58"/>
        <v>0</v>
      </c>
      <c r="BS99" s="71">
        <f t="shared" si="59"/>
        <v>0</v>
      </c>
      <c r="BT99" s="71">
        <f t="shared" si="60"/>
        <v>0</v>
      </c>
      <c r="BU99" s="72">
        <f t="shared" si="61"/>
        <v>61</v>
      </c>
      <c r="BV99" s="73">
        <f t="shared" si="62"/>
        <v>850.76090000000011</v>
      </c>
      <c r="BW99" t="s">
        <v>872</v>
      </c>
      <c r="BX99">
        <v>2022</v>
      </c>
      <c r="BY99" t="s">
        <v>873</v>
      </c>
      <c r="BZ99" t="s">
        <v>881</v>
      </c>
      <c r="CA99" t="s">
        <v>884</v>
      </c>
      <c r="CB99" t="s">
        <v>876</v>
      </c>
    </row>
    <row r="100" spans="1:80" x14ac:dyDescent="0.2">
      <c r="A100" s="77" t="str">
        <f t="shared" si="65"/>
        <v>X1RQ07K9JY1G8U1</v>
      </c>
      <c r="B100" s="77" t="s">
        <v>251</v>
      </c>
      <c r="C100" s="77"/>
      <c r="D100" s="77" t="s">
        <v>254</v>
      </c>
      <c r="E100" s="77" t="s">
        <v>253</v>
      </c>
      <c r="F100" s="77" t="s">
        <v>350</v>
      </c>
      <c r="G100" s="77" t="s">
        <v>351</v>
      </c>
      <c r="H100" s="77" t="s">
        <v>99</v>
      </c>
      <c r="I100" s="77" t="s">
        <v>568</v>
      </c>
      <c r="J100" s="77" t="s">
        <v>569</v>
      </c>
      <c r="K100" s="77" t="s">
        <v>129</v>
      </c>
      <c r="L100" s="77" t="s">
        <v>130</v>
      </c>
      <c r="M100" s="77">
        <v>54.99</v>
      </c>
      <c r="N100" s="96">
        <f t="shared" si="66"/>
        <v>50387.337</v>
      </c>
      <c r="O100" s="77"/>
      <c r="P100" s="96">
        <f t="shared" si="67"/>
        <v>25405.38</v>
      </c>
      <c r="Q100" s="78">
        <f t="shared" si="68"/>
        <v>0.31</v>
      </c>
      <c r="R100" s="27">
        <v>17.046900000000001</v>
      </c>
      <c r="AD100" s="34">
        <v>15</v>
      </c>
      <c r="AE100" s="34">
        <v>15</v>
      </c>
      <c r="AF100" s="34"/>
      <c r="AG100" s="34"/>
      <c r="AH100" s="34"/>
      <c r="AI100" s="34"/>
      <c r="AJ100" s="35">
        <v>15</v>
      </c>
      <c r="AK100" s="34">
        <v>15</v>
      </c>
      <c r="AL100" s="35"/>
      <c r="AM100" s="34"/>
      <c r="AN100" s="34"/>
      <c r="AO100" s="35"/>
      <c r="AP100" s="35"/>
      <c r="AQ100" s="48">
        <f t="shared" si="47"/>
        <v>30</v>
      </c>
      <c r="AR100" s="66">
        <f t="shared" si="48"/>
        <v>528.45389999999998</v>
      </c>
      <c r="AS100" s="67">
        <f t="shared" si="69"/>
        <v>7</v>
      </c>
      <c r="AT100" s="67">
        <f t="shared" si="69"/>
        <v>11</v>
      </c>
      <c r="AU100" s="67">
        <f t="shared" si="69"/>
        <v>8</v>
      </c>
      <c r="AV100" s="67">
        <f t="shared" si="69"/>
        <v>5</v>
      </c>
      <c r="AW100" s="67">
        <f t="shared" si="69"/>
        <v>0</v>
      </c>
      <c r="AX100" s="67">
        <f t="shared" si="69"/>
        <v>0</v>
      </c>
      <c r="AY100" s="67">
        <f t="shared" si="69"/>
        <v>0</v>
      </c>
      <c r="AZ100" s="67">
        <f t="shared" si="69"/>
        <v>0</v>
      </c>
      <c r="BA100" s="68">
        <f t="shared" si="49"/>
        <v>31</v>
      </c>
      <c r="BB100" s="64">
        <f t="shared" si="50"/>
        <v>30</v>
      </c>
      <c r="BC100" s="69">
        <f t="shared" si="51"/>
        <v>511.40700000000004</v>
      </c>
      <c r="BD100" s="67">
        <f t="shared" si="70"/>
        <v>7</v>
      </c>
      <c r="BE100" s="67">
        <f t="shared" si="70"/>
        <v>11</v>
      </c>
      <c r="BF100" s="67">
        <f t="shared" si="70"/>
        <v>8</v>
      </c>
      <c r="BG100" s="67">
        <f t="shared" si="70"/>
        <v>4</v>
      </c>
      <c r="BH100" s="67">
        <f t="shared" si="70"/>
        <v>0</v>
      </c>
      <c r="BI100" s="67">
        <f t="shared" si="70"/>
        <v>0</v>
      </c>
      <c r="BJ100" s="67">
        <f t="shared" si="70"/>
        <v>0</v>
      </c>
      <c r="BK100" s="67">
        <f t="shared" si="70"/>
        <v>0</v>
      </c>
      <c r="BL100" s="70">
        <f t="shared" si="52"/>
        <v>30</v>
      </c>
      <c r="BM100" s="71">
        <f t="shared" si="53"/>
        <v>14</v>
      </c>
      <c r="BN100" s="71">
        <f t="shared" si="54"/>
        <v>22</v>
      </c>
      <c r="BO100" s="71">
        <f t="shared" si="55"/>
        <v>16</v>
      </c>
      <c r="BP100" s="71">
        <f t="shared" si="56"/>
        <v>9</v>
      </c>
      <c r="BQ100" s="71">
        <f t="shared" si="57"/>
        <v>0</v>
      </c>
      <c r="BR100" s="71">
        <f t="shared" si="58"/>
        <v>0</v>
      </c>
      <c r="BS100" s="71">
        <f t="shared" si="59"/>
        <v>0</v>
      </c>
      <c r="BT100" s="71">
        <f t="shared" si="60"/>
        <v>0</v>
      </c>
      <c r="BU100" s="72">
        <f t="shared" si="61"/>
        <v>61</v>
      </c>
      <c r="BV100" s="73">
        <f t="shared" si="62"/>
        <v>1039.8609000000001</v>
      </c>
      <c r="BW100" t="s">
        <v>872</v>
      </c>
      <c r="BX100">
        <v>2022</v>
      </c>
      <c r="BY100" t="s">
        <v>873</v>
      </c>
      <c r="BZ100" t="s">
        <v>881</v>
      </c>
      <c r="CA100" t="s">
        <v>884</v>
      </c>
      <c r="CB100" t="s">
        <v>876</v>
      </c>
    </row>
    <row r="101" spans="1:80" x14ac:dyDescent="0.2">
      <c r="A101" s="77" t="str">
        <f t="shared" si="65"/>
        <v>X1RQ07K9JY1G585</v>
      </c>
      <c r="B101" s="77" t="s">
        <v>251</v>
      </c>
      <c r="C101" s="77"/>
      <c r="D101" s="77" t="s">
        <v>254</v>
      </c>
      <c r="E101" s="77" t="s">
        <v>253</v>
      </c>
      <c r="F101" s="77" t="s">
        <v>350</v>
      </c>
      <c r="G101" s="77" t="s">
        <v>351</v>
      </c>
      <c r="H101" s="77" t="s">
        <v>97</v>
      </c>
      <c r="I101" s="77" t="s">
        <v>545</v>
      </c>
      <c r="J101" s="77" t="s">
        <v>569</v>
      </c>
      <c r="K101" s="77" t="s">
        <v>129</v>
      </c>
      <c r="L101" s="77" t="s">
        <v>130</v>
      </c>
      <c r="M101" s="77">
        <v>54.99</v>
      </c>
      <c r="N101" s="96">
        <f t="shared" si="66"/>
        <v>50387.337</v>
      </c>
      <c r="O101" s="77"/>
      <c r="P101" s="96">
        <f t="shared" si="67"/>
        <v>25405.38</v>
      </c>
      <c r="Q101" s="78">
        <f t="shared" si="68"/>
        <v>0.31</v>
      </c>
      <c r="R101" s="27">
        <v>17.046900000000001</v>
      </c>
      <c r="AD101" s="34">
        <v>15</v>
      </c>
      <c r="AE101" s="34">
        <v>15</v>
      </c>
      <c r="AF101" s="34"/>
      <c r="AG101" s="34"/>
      <c r="AH101" s="34"/>
      <c r="AI101" s="34"/>
      <c r="AJ101" s="35">
        <v>15</v>
      </c>
      <c r="AK101" s="34">
        <v>15</v>
      </c>
      <c r="AL101" s="35"/>
      <c r="AM101" s="34"/>
      <c r="AN101" s="34"/>
      <c r="AO101" s="35"/>
      <c r="AP101" s="35"/>
      <c r="AQ101" s="48">
        <f t="shared" si="47"/>
        <v>30</v>
      </c>
      <c r="AR101" s="66">
        <f t="shared" si="48"/>
        <v>528.45389999999998</v>
      </c>
      <c r="AS101" s="67">
        <f t="shared" si="69"/>
        <v>7</v>
      </c>
      <c r="AT101" s="67">
        <f t="shared" si="69"/>
        <v>11</v>
      </c>
      <c r="AU101" s="67">
        <f t="shared" si="69"/>
        <v>8</v>
      </c>
      <c r="AV101" s="67">
        <f t="shared" si="69"/>
        <v>5</v>
      </c>
      <c r="AW101" s="67">
        <f t="shared" si="69"/>
        <v>0</v>
      </c>
      <c r="AX101" s="67">
        <f t="shared" si="69"/>
        <v>0</v>
      </c>
      <c r="AY101" s="67">
        <f t="shared" si="69"/>
        <v>0</v>
      </c>
      <c r="AZ101" s="67">
        <f t="shared" si="69"/>
        <v>0</v>
      </c>
      <c r="BA101" s="68">
        <f t="shared" si="49"/>
        <v>31</v>
      </c>
      <c r="BB101" s="64">
        <f t="shared" si="50"/>
        <v>30</v>
      </c>
      <c r="BC101" s="69">
        <f t="shared" si="51"/>
        <v>511.40700000000004</v>
      </c>
      <c r="BD101" s="67">
        <f t="shared" si="70"/>
        <v>7</v>
      </c>
      <c r="BE101" s="67">
        <f t="shared" si="70"/>
        <v>11</v>
      </c>
      <c r="BF101" s="67">
        <f t="shared" si="70"/>
        <v>8</v>
      </c>
      <c r="BG101" s="67">
        <f t="shared" si="70"/>
        <v>4</v>
      </c>
      <c r="BH101" s="67">
        <f t="shared" si="70"/>
        <v>0</v>
      </c>
      <c r="BI101" s="67">
        <f t="shared" si="70"/>
        <v>0</v>
      </c>
      <c r="BJ101" s="67">
        <f t="shared" si="70"/>
        <v>0</v>
      </c>
      <c r="BK101" s="67">
        <f t="shared" si="70"/>
        <v>0</v>
      </c>
      <c r="BL101" s="70">
        <f t="shared" si="52"/>
        <v>30</v>
      </c>
      <c r="BM101" s="71">
        <f t="shared" si="53"/>
        <v>14</v>
      </c>
      <c r="BN101" s="71">
        <f t="shared" si="54"/>
        <v>22</v>
      </c>
      <c r="BO101" s="71">
        <f t="shared" si="55"/>
        <v>16</v>
      </c>
      <c r="BP101" s="71">
        <f t="shared" si="56"/>
        <v>9</v>
      </c>
      <c r="BQ101" s="71">
        <f t="shared" si="57"/>
        <v>0</v>
      </c>
      <c r="BR101" s="71">
        <f t="shared" si="58"/>
        <v>0</v>
      </c>
      <c r="BS101" s="71">
        <f t="shared" si="59"/>
        <v>0</v>
      </c>
      <c r="BT101" s="71">
        <f t="shared" si="60"/>
        <v>0</v>
      </c>
      <c r="BU101" s="72">
        <f t="shared" si="61"/>
        <v>61</v>
      </c>
      <c r="BV101" s="73">
        <f t="shared" si="62"/>
        <v>1039.8609000000001</v>
      </c>
      <c r="BW101" t="s">
        <v>872</v>
      </c>
      <c r="BX101">
        <v>2022</v>
      </c>
      <c r="BY101" t="s">
        <v>873</v>
      </c>
      <c r="BZ101" t="s">
        <v>881</v>
      </c>
      <c r="CA101" t="s">
        <v>884</v>
      </c>
      <c r="CB101" t="s">
        <v>876</v>
      </c>
    </row>
    <row r="102" spans="1:80" x14ac:dyDescent="0.2">
      <c r="A102" s="77" t="str">
        <f t="shared" si="65"/>
        <v>X1RR07Z28J0F1V8</v>
      </c>
      <c r="B102" s="77" t="s">
        <v>251</v>
      </c>
      <c r="C102" s="77"/>
      <c r="D102" s="77" t="s">
        <v>301</v>
      </c>
      <c r="E102" s="77" t="s">
        <v>301</v>
      </c>
      <c r="F102" s="77" t="s">
        <v>352</v>
      </c>
      <c r="G102" s="77" t="s">
        <v>353</v>
      </c>
      <c r="H102" s="77" t="s">
        <v>570</v>
      </c>
      <c r="I102" s="77" t="s">
        <v>571</v>
      </c>
      <c r="J102" s="77" t="s">
        <v>127</v>
      </c>
      <c r="K102" s="77" t="s">
        <v>129</v>
      </c>
      <c r="L102" s="77" t="s">
        <v>130</v>
      </c>
      <c r="M102" s="77">
        <v>49.99</v>
      </c>
      <c r="N102" s="96">
        <f t="shared" si="66"/>
        <v>45805.837</v>
      </c>
      <c r="O102" s="77"/>
      <c r="P102" s="96">
        <f t="shared" si="67"/>
        <v>23095.38</v>
      </c>
      <c r="Q102" s="78">
        <f t="shared" si="68"/>
        <v>0.31</v>
      </c>
      <c r="R102" s="27">
        <v>15.4969</v>
      </c>
      <c r="AD102" s="34"/>
      <c r="AE102" s="34"/>
      <c r="AF102" s="34"/>
      <c r="AG102" s="34"/>
      <c r="AH102" s="34"/>
      <c r="AI102" s="34"/>
      <c r="AJ102" s="35"/>
      <c r="AK102" s="34"/>
      <c r="AL102" s="35"/>
      <c r="AM102" s="34"/>
      <c r="AN102" s="34"/>
      <c r="AO102" s="35"/>
      <c r="AP102" s="35"/>
      <c r="AQ102" s="48">
        <f t="shared" si="47"/>
        <v>0</v>
      </c>
      <c r="AR102" s="66">
        <f t="shared" si="48"/>
        <v>0</v>
      </c>
      <c r="AS102" s="67">
        <f t="shared" si="69"/>
        <v>0</v>
      </c>
      <c r="AT102" s="67">
        <f t="shared" si="69"/>
        <v>0</v>
      </c>
      <c r="AU102" s="67">
        <f t="shared" si="69"/>
        <v>0</v>
      </c>
      <c r="AV102" s="67">
        <f t="shared" si="69"/>
        <v>0</v>
      </c>
      <c r="AW102" s="67">
        <f t="shared" si="69"/>
        <v>0</v>
      </c>
      <c r="AX102" s="67">
        <f t="shared" si="69"/>
        <v>0</v>
      </c>
      <c r="AY102" s="67">
        <f t="shared" si="69"/>
        <v>0</v>
      </c>
      <c r="AZ102" s="67">
        <f t="shared" si="69"/>
        <v>0</v>
      </c>
      <c r="BA102" s="68">
        <f t="shared" si="49"/>
        <v>0</v>
      </c>
      <c r="BB102" s="64">
        <f t="shared" si="50"/>
        <v>0</v>
      </c>
      <c r="BC102" s="69">
        <f t="shared" si="51"/>
        <v>0</v>
      </c>
      <c r="BD102" s="67">
        <f t="shared" si="70"/>
        <v>0</v>
      </c>
      <c r="BE102" s="67">
        <f t="shared" si="70"/>
        <v>0</v>
      </c>
      <c r="BF102" s="67">
        <f t="shared" si="70"/>
        <v>0</v>
      </c>
      <c r="BG102" s="67">
        <f t="shared" si="70"/>
        <v>0</v>
      </c>
      <c r="BH102" s="67">
        <f t="shared" si="70"/>
        <v>0</v>
      </c>
      <c r="BI102" s="67">
        <f t="shared" si="70"/>
        <v>0</v>
      </c>
      <c r="BJ102" s="67">
        <f t="shared" si="70"/>
        <v>0</v>
      </c>
      <c r="BK102" s="67">
        <f t="shared" si="70"/>
        <v>0</v>
      </c>
      <c r="BL102" s="70">
        <f t="shared" si="52"/>
        <v>0</v>
      </c>
      <c r="BM102" s="71">
        <f t="shared" si="53"/>
        <v>0</v>
      </c>
      <c r="BN102" s="71">
        <f t="shared" si="54"/>
        <v>0</v>
      </c>
      <c r="BO102" s="71">
        <f t="shared" si="55"/>
        <v>0</v>
      </c>
      <c r="BP102" s="71">
        <f t="shared" si="56"/>
        <v>0</v>
      </c>
      <c r="BQ102" s="71">
        <f t="shared" si="57"/>
        <v>0</v>
      </c>
      <c r="BR102" s="71">
        <f t="shared" si="58"/>
        <v>0</v>
      </c>
      <c r="BS102" s="71">
        <f t="shared" si="59"/>
        <v>0</v>
      </c>
      <c r="BT102" s="71">
        <f t="shared" si="60"/>
        <v>0</v>
      </c>
      <c r="BU102" s="72">
        <f t="shared" si="61"/>
        <v>0</v>
      </c>
      <c r="BV102" s="73">
        <f t="shared" si="62"/>
        <v>0</v>
      </c>
      <c r="BW102" t="s">
        <v>872</v>
      </c>
      <c r="BX102">
        <v>2022</v>
      </c>
      <c r="BY102" t="s">
        <v>873</v>
      </c>
      <c r="BZ102" t="s">
        <v>881</v>
      </c>
      <c r="CA102" t="s">
        <v>884</v>
      </c>
      <c r="CB102" t="s">
        <v>875</v>
      </c>
    </row>
    <row r="103" spans="1:80" x14ac:dyDescent="0.2">
      <c r="A103" s="77" t="str">
        <f t="shared" si="65"/>
        <v>X1RR07Z28J0F7EH</v>
      </c>
      <c r="B103" s="77" t="s">
        <v>251</v>
      </c>
      <c r="C103" s="77"/>
      <c r="D103" s="77" t="s">
        <v>301</v>
      </c>
      <c r="E103" s="77" t="s">
        <v>301</v>
      </c>
      <c r="F103" s="77" t="s">
        <v>352</v>
      </c>
      <c r="G103" s="77" t="s">
        <v>353</v>
      </c>
      <c r="H103" s="77" t="s">
        <v>518</v>
      </c>
      <c r="I103" s="77" t="s">
        <v>519</v>
      </c>
      <c r="J103" s="77" t="s">
        <v>127</v>
      </c>
      <c r="K103" s="77" t="s">
        <v>129</v>
      </c>
      <c r="L103" s="77" t="s">
        <v>130</v>
      </c>
      <c r="M103" s="77">
        <v>49.99</v>
      </c>
      <c r="N103" s="96">
        <f t="shared" si="66"/>
        <v>45805.837</v>
      </c>
      <c r="O103" s="77"/>
      <c r="P103" s="96">
        <f t="shared" si="67"/>
        <v>23095.38</v>
      </c>
      <c r="Q103" s="78">
        <f t="shared" si="68"/>
        <v>0.31</v>
      </c>
      <c r="R103" s="27">
        <v>15.4969</v>
      </c>
      <c r="AD103" s="34"/>
      <c r="AE103" s="34"/>
      <c r="AF103" s="34"/>
      <c r="AG103" s="34"/>
      <c r="AH103" s="34"/>
      <c r="AI103" s="34"/>
      <c r="AJ103" s="35"/>
      <c r="AK103" s="34"/>
      <c r="AL103" s="35"/>
      <c r="AM103" s="34"/>
      <c r="AN103" s="34"/>
      <c r="AO103" s="35"/>
      <c r="AP103" s="35"/>
      <c r="AQ103" s="48">
        <f t="shared" si="47"/>
        <v>0</v>
      </c>
      <c r="AR103" s="66">
        <f t="shared" si="48"/>
        <v>0</v>
      </c>
      <c r="AS103" s="67">
        <f t="shared" si="69"/>
        <v>0</v>
      </c>
      <c r="AT103" s="67">
        <f t="shared" si="69"/>
        <v>0</v>
      </c>
      <c r="AU103" s="67">
        <f t="shared" si="69"/>
        <v>0</v>
      </c>
      <c r="AV103" s="67">
        <f t="shared" si="69"/>
        <v>0</v>
      </c>
      <c r="AW103" s="67">
        <f t="shared" si="69"/>
        <v>0</v>
      </c>
      <c r="AX103" s="67">
        <f t="shared" si="69"/>
        <v>0</v>
      </c>
      <c r="AY103" s="67">
        <f t="shared" si="69"/>
        <v>0</v>
      </c>
      <c r="AZ103" s="67">
        <f t="shared" si="69"/>
        <v>0</v>
      </c>
      <c r="BA103" s="68">
        <f t="shared" si="49"/>
        <v>0</v>
      </c>
      <c r="BB103" s="64">
        <f t="shared" si="50"/>
        <v>0</v>
      </c>
      <c r="BC103" s="69">
        <f t="shared" si="51"/>
        <v>0</v>
      </c>
      <c r="BD103" s="67">
        <f t="shared" si="70"/>
        <v>0</v>
      </c>
      <c r="BE103" s="67">
        <f t="shared" si="70"/>
        <v>0</v>
      </c>
      <c r="BF103" s="67">
        <f t="shared" si="70"/>
        <v>0</v>
      </c>
      <c r="BG103" s="67">
        <f t="shared" si="70"/>
        <v>0</v>
      </c>
      <c r="BH103" s="67">
        <f t="shared" si="70"/>
        <v>0</v>
      </c>
      <c r="BI103" s="67">
        <f t="shared" si="70"/>
        <v>0</v>
      </c>
      <c r="BJ103" s="67">
        <f t="shared" si="70"/>
        <v>0</v>
      </c>
      <c r="BK103" s="67">
        <f t="shared" si="70"/>
        <v>0</v>
      </c>
      <c r="BL103" s="70">
        <f t="shared" si="52"/>
        <v>0</v>
      </c>
      <c r="BM103" s="71">
        <f t="shared" si="53"/>
        <v>0</v>
      </c>
      <c r="BN103" s="71">
        <f t="shared" si="54"/>
        <v>0</v>
      </c>
      <c r="BO103" s="71">
        <f t="shared" si="55"/>
        <v>0</v>
      </c>
      <c r="BP103" s="71">
        <f t="shared" si="56"/>
        <v>0</v>
      </c>
      <c r="BQ103" s="71">
        <f t="shared" si="57"/>
        <v>0</v>
      </c>
      <c r="BR103" s="71">
        <f t="shared" si="58"/>
        <v>0</v>
      </c>
      <c r="BS103" s="71">
        <f t="shared" si="59"/>
        <v>0</v>
      </c>
      <c r="BT103" s="71">
        <f t="shared" si="60"/>
        <v>0</v>
      </c>
      <c r="BU103" s="72">
        <f t="shared" si="61"/>
        <v>0</v>
      </c>
      <c r="BV103" s="73">
        <f t="shared" si="62"/>
        <v>0</v>
      </c>
      <c r="BW103" t="s">
        <v>872</v>
      </c>
      <c r="BX103">
        <v>2022</v>
      </c>
      <c r="BY103" t="s">
        <v>873</v>
      </c>
      <c r="BZ103" t="s">
        <v>881</v>
      </c>
      <c r="CA103" t="s">
        <v>884</v>
      </c>
      <c r="CB103" t="s">
        <v>875</v>
      </c>
    </row>
    <row r="104" spans="1:80" x14ac:dyDescent="0.2">
      <c r="A104" s="77" t="str">
        <f t="shared" si="65"/>
        <v>X2OH01WAYB0JBLK</v>
      </c>
      <c r="B104" s="77" t="s">
        <v>251</v>
      </c>
      <c r="C104" s="77"/>
      <c r="D104" s="77" t="s">
        <v>260</v>
      </c>
      <c r="E104" s="77" t="s">
        <v>253</v>
      </c>
      <c r="F104" s="77" t="s">
        <v>354</v>
      </c>
      <c r="G104" s="77" t="s">
        <v>355</v>
      </c>
      <c r="H104" s="77" t="s">
        <v>85</v>
      </c>
      <c r="I104" s="77" t="s">
        <v>483</v>
      </c>
      <c r="J104" s="77" t="s">
        <v>507</v>
      </c>
      <c r="K104" s="77" t="s">
        <v>129</v>
      </c>
      <c r="L104" s="77" t="s">
        <v>130</v>
      </c>
      <c r="M104" s="77">
        <v>49.99</v>
      </c>
      <c r="N104" s="96">
        <f t="shared" si="66"/>
        <v>45805.837</v>
      </c>
      <c r="O104" s="77"/>
      <c r="P104" s="96">
        <f t="shared" si="67"/>
        <v>23095.38</v>
      </c>
      <c r="Q104" s="78">
        <f t="shared" si="68"/>
        <v>0.31</v>
      </c>
      <c r="R104" s="27">
        <v>15.4969</v>
      </c>
      <c r="AD104" s="34"/>
      <c r="AE104" s="34"/>
      <c r="AF104" s="34"/>
      <c r="AG104" s="34"/>
      <c r="AH104" s="34"/>
      <c r="AI104" s="34"/>
      <c r="AJ104" s="35"/>
      <c r="AK104" s="34"/>
      <c r="AL104" s="35"/>
      <c r="AM104" s="34"/>
      <c r="AN104" s="34"/>
      <c r="AO104" s="35"/>
      <c r="AP104" s="35"/>
      <c r="AQ104" s="48">
        <f t="shared" si="47"/>
        <v>0</v>
      </c>
      <c r="AR104" s="66">
        <f t="shared" si="48"/>
        <v>0</v>
      </c>
      <c r="AS104" s="67">
        <f t="shared" si="69"/>
        <v>0</v>
      </c>
      <c r="AT104" s="67">
        <f t="shared" si="69"/>
        <v>0</v>
      </c>
      <c r="AU104" s="67">
        <f t="shared" si="69"/>
        <v>0</v>
      </c>
      <c r="AV104" s="67">
        <f t="shared" si="69"/>
        <v>0</v>
      </c>
      <c r="AW104" s="67">
        <f t="shared" si="69"/>
        <v>0</v>
      </c>
      <c r="AX104" s="67">
        <f t="shared" si="69"/>
        <v>0</v>
      </c>
      <c r="AY104" s="67">
        <f t="shared" si="69"/>
        <v>0</v>
      </c>
      <c r="AZ104" s="67">
        <f t="shared" si="69"/>
        <v>0</v>
      </c>
      <c r="BA104" s="68">
        <f t="shared" si="49"/>
        <v>0</v>
      </c>
      <c r="BB104" s="64">
        <f t="shared" si="50"/>
        <v>0</v>
      </c>
      <c r="BC104" s="69">
        <f t="shared" si="51"/>
        <v>0</v>
      </c>
      <c r="BD104" s="67">
        <f t="shared" si="70"/>
        <v>0</v>
      </c>
      <c r="BE104" s="67">
        <f t="shared" si="70"/>
        <v>0</v>
      </c>
      <c r="BF104" s="67">
        <f t="shared" si="70"/>
        <v>0</v>
      </c>
      <c r="BG104" s="67">
        <f t="shared" si="70"/>
        <v>0</v>
      </c>
      <c r="BH104" s="67">
        <f t="shared" si="70"/>
        <v>0</v>
      </c>
      <c r="BI104" s="67">
        <f t="shared" si="70"/>
        <v>0</v>
      </c>
      <c r="BJ104" s="67">
        <f t="shared" si="70"/>
        <v>0</v>
      </c>
      <c r="BK104" s="67">
        <f t="shared" si="70"/>
        <v>0</v>
      </c>
      <c r="BL104" s="70">
        <f t="shared" si="52"/>
        <v>0</v>
      </c>
      <c r="BM104" s="71">
        <f t="shared" si="53"/>
        <v>0</v>
      </c>
      <c r="BN104" s="71">
        <f t="shared" si="54"/>
        <v>0</v>
      </c>
      <c r="BO104" s="71">
        <f t="shared" si="55"/>
        <v>0</v>
      </c>
      <c r="BP104" s="71">
        <f t="shared" si="56"/>
        <v>0</v>
      </c>
      <c r="BQ104" s="71">
        <f t="shared" si="57"/>
        <v>0</v>
      </c>
      <c r="BR104" s="71">
        <f t="shared" si="58"/>
        <v>0</v>
      </c>
      <c r="BS104" s="71">
        <f t="shared" si="59"/>
        <v>0</v>
      </c>
      <c r="BT104" s="71">
        <f t="shared" si="60"/>
        <v>0</v>
      </c>
      <c r="BU104" s="72">
        <f t="shared" si="61"/>
        <v>0</v>
      </c>
      <c r="BV104" s="73">
        <f t="shared" si="62"/>
        <v>0</v>
      </c>
      <c r="BW104" t="s">
        <v>872</v>
      </c>
      <c r="BX104">
        <v>2022</v>
      </c>
      <c r="BY104" t="s">
        <v>873</v>
      </c>
      <c r="BZ104" t="s">
        <v>881</v>
      </c>
      <c r="CA104" t="s">
        <v>884</v>
      </c>
      <c r="CB104" t="s">
        <v>876</v>
      </c>
    </row>
    <row r="105" spans="1:80" x14ac:dyDescent="0.2">
      <c r="A105" s="77" t="str">
        <f t="shared" si="65"/>
        <v>X2OR01Z27Y0JBLK</v>
      </c>
      <c r="B105" s="77" t="s">
        <v>251</v>
      </c>
      <c r="C105" s="77"/>
      <c r="D105" s="77" t="s">
        <v>301</v>
      </c>
      <c r="E105" s="77" t="s">
        <v>301</v>
      </c>
      <c r="F105" s="77" t="s">
        <v>356</v>
      </c>
      <c r="G105" s="77" t="s">
        <v>357</v>
      </c>
      <c r="H105" s="77" t="s">
        <v>85</v>
      </c>
      <c r="I105" s="77" t="s">
        <v>483</v>
      </c>
      <c r="J105" s="77" t="s">
        <v>127</v>
      </c>
      <c r="K105" s="77" t="s">
        <v>129</v>
      </c>
      <c r="L105" s="77" t="s">
        <v>130</v>
      </c>
      <c r="M105" s="77">
        <v>49.99</v>
      </c>
      <c r="N105" s="96">
        <f t="shared" si="66"/>
        <v>45805.837</v>
      </c>
      <c r="O105" s="77"/>
      <c r="P105" s="96">
        <f t="shared" si="67"/>
        <v>23095.38</v>
      </c>
      <c r="Q105" s="78">
        <f t="shared" si="68"/>
        <v>0.31</v>
      </c>
      <c r="R105" s="27">
        <v>15.4969</v>
      </c>
      <c r="AD105" s="34"/>
      <c r="AE105" s="34"/>
      <c r="AF105" s="34"/>
      <c r="AG105" s="34"/>
      <c r="AH105" s="34"/>
      <c r="AI105" s="34"/>
      <c r="AJ105" s="35"/>
      <c r="AK105" s="34"/>
      <c r="AL105" s="35"/>
      <c r="AM105" s="34"/>
      <c r="AN105" s="34"/>
      <c r="AO105" s="35"/>
      <c r="AP105" s="35"/>
      <c r="AQ105" s="48">
        <f t="shared" si="47"/>
        <v>0</v>
      </c>
      <c r="AR105" s="66">
        <f t="shared" si="48"/>
        <v>0</v>
      </c>
      <c r="AS105" s="67">
        <f t="shared" si="69"/>
        <v>0</v>
      </c>
      <c r="AT105" s="67">
        <f t="shared" si="69"/>
        <v>0</v>
      </c>
      <c r="AU105" s="67">
        <f t="shared" si="69"/>
        <v>0</v>
      </c>
      <c r="AV105" s="67">
        <f t="shared" si="69"/>
        <v>0</v>
      </c>
      <c r="AW105" s="67">
        <f t="shared" si="69"/>
        <v>0</v>
      </c>
      <c r="AX105" s="67">
        <f t="shared" si="69"/>
        <v>0</v>
      </c>
      <c r="AY105" s="67">
        <f t="shared" si="69"/>
        <v>0</v>
      </c>
      <c r="AZ105" s="67">
        <f t="shared" si="69"/>
        <v>0</v>
      </c>
      <c r="BA105" s="68">
        <f t="shared" si="49"/>
        <v>0</v>
      </c>
      <c r="BB105" s="64">
        <f t="shared" si="50"/>
        <v>0</v>
      </c>
      <c r="BC105" s="69">
        <f t="shared" si="51"/>
        <v>0</v>
      </c>
      <c r="BD105" s="67">
        <f t="shared" si="70"/>
        <v>0</v>
      </c>
      <c r="BE105" s="67">
        <f t="shared" si="70"/>
        <v>0</v>
      </c>
      <c r="BF105" s="67">
        <f t="shared" si="70"/>
        <v>0</v>
      </c>
      <c r="BG105" s="67">
        <f t="shared" si="70"/>
        <v>0</v>
      </c>
      <c r="BH105" s="67">
        <f t="shared" si="70"/>
        <v>0</v>
      </c>
      <c r="BI105" s="67">
        <f t="shared" si="70"/>
        <v>0</v>
      </c>
      <c r="BJ105" s="67">
        <f t="shared" si="70"/>
        <v>0</v>
      </c>
      <c r="BK105" s="67">
        <f t="shared" si="70"/>
        <v>0</v>
      </c>
      <c r="BL105" s="70">
        <f t="shared" si="52"/>
        <v>0</v>
      </c>
      <c r="BM105" s="71">
        <f t="shared" si="53"/>
        <v>0</v>
      </c>
      <c r="BN105" s="71">
        <f t="shared" si="54"/>
        <v>0</v>
      </c>
      <c r="BO105" s="71">
        <f t="shared" si="55"/>
        <v>0</v>
      </c>
      <c r="BP105" s="71">
        <f t="shared" si="56"/>
        <v>0</v>
      </c>
      <c r="BQ105" s="71">
        <f t="shared" si="57"/>
        <v>0</v>
      </c>
      <c r="BR105" s="71">
        <f t="shared" si="58"/>
        <v>0</v>
      </c>
      <c r="BS105" s="71">
        <f t="shared" si="59"/>
        <v>0</v>
      </c>
      <c r="BT105" s="71">
        <f t="shared" si="60"/>
        <v>0</v>
      </c>
      <c r="BU105" s="72">
        <f t="shared" si="61"/>
        <v>0</v>
      </c>
      <c r="BV105" s="73">
        <f t="shared" si="62"/>
        <v>0</v>
      </c>
      <c r="BW105" t="s">
        <v>872</v>
      </c>
      <c r="BX105">
        <v>2022</v>
      </c>
      <c r="BY105" t="s">
        <v>873</v>
      </c>
      <c r="BZ105" t="s">
        <v>881</v>
      </c>
      <c r="CA105" t="s">
        <v>884</v>
      </c>
      <c r="CB105" t="s">
        <v>875</v>
      </c>
    </row>
    <row r="106" spans="1:80" x14ac:dyDescent="0.2">
      <c r="A106" s="77" t="str">
        <f t="shared" si="65"/>
        <v>X2OR01Z27Y0LHY</v>
      </c>
      <c r="B106" s="77" t="s">
        <v>251</v>
      </c>
      <c r="C106" s="77"/>
      <c r="D106" s="77" t="s">
        <v>301</v>
      </c>
      <c r="E106" s="77" t="s">
        <v>301</v>
      </c>
      <c r="F106" s="77" t="s">
        <v>356</v>
      </c>
      <c r="G106" s="77" t="s">
        <v>357</v>
      </c>
      <c r="H106" s="77" t="s">
        <v>502</v>
      </c>
      <c r="I106" s="77" t="s">
        <v>503</v>
      </c>
      <c r="J106" s="77" t="s">
        <v>127</v>
      </c>
      <c r="K106" s="77" t="s">
        <v>129</v>
      </c>
      <c r="L106" s="77" t="s">
        <v>130</v>
      </c>
      <c r="M106" s="77">
        <v>49.99</v>
      </c>
      <c r="N106" s="96">
        <f t="shared" si="66"/>
        <v>45805.837</v>
      </c>
      <c r="O106" s="77"/>
      <c r="P106" s="96">
        <f t="shared" si="67"/>
        <v>23095.38</v>
      </c>
      <c r="Q106" s="78">
        <f t="shared" si="68"/>
        <v>0.31</v>
      </c>
      <c r="R106" s="27">
        <v>15.4969</v>
      </c>
      <c r="AD106" s="34"/>
      <c r="AE106" s="34"/>
      <c r="AF106" s="34"/>
      <c r="AG106" s="34"/>
      <c r="AH106" s="34"/>
      <c r="AI106" s="34"/>
      <c r="AJ106" s="35"/>
      <c r="AK106" s="34"/>
      <c r="AL106" s="35"/>
      <c r="AM106" s="34"/>
      <c r="AN106" s="34"/>
      <c r="AO106" s="35"/>
      <c r="AP106" s="35"/>
      <c r="AQ106" s="48">
        <f t="shared" si="47"/>
        <v>0</v>
      </c>
      <c r="AR106" s="66">
        <f t="shared" si="48"/>
        <v>0</v>
      </c>
      <c r="AS106" s="67">
        <f t="shared" si="69"/>
        <v>0</v>
      </c>
      <c r="AT106" s="67">
        <f t="shared" si="69"/>
        <v>0</v>
      </c>
      <c r="AU106" s="67">
        <f t="shared" si="69"/>
        <v>0</v>
      </c>
      <c r="AV106" s="67">
        <f t="shared" si="69"/>
        <v>0</v>
      </c>
      <c r="AW106" s="67">
        <f t="shared" si="69"/>
        <v>0</v>
      </c>
      <c r="AX106" s="67">
        <f t="shared" si="69"/>
        <v>0</v>
      </c>
      <c r="AY106" s="67">
        <f t="shared" si="69"/>
        <v>0</v>
      </c>
      <c r="AZ106" s="67">
        <f t="shared" si="69"/>
        <v>0</v>
      </c>
      <c r="BA106" s="68">
        <f t="shared" si="49"/>
        <v>0</v>
      </c>
      <c r="BB106" s="64">
        <f t="shared" si="50"/>
        <v>0</v>
      </c>
      <c r="BC106" s="69">
        <f t="shared" si="51"/>
        <v>0</v>
      </c>
      <c r="BD106" s="67">
        <f t="shared" si="70"/>
        <v>0</v>
      </c>
      <c r="BE106" s="67">
        <f t="shared" si="70"/>
        <v>0</v>
      </c>
      <c r="BF106" s="67">
        <f t="shared" si="70"/>
        <v>0</v>
      </c>
      <c r="BG106" s="67">
        <f t="shared" si="70"/>
        <v>0</v>
      </c>
      <c r="BH106" s="67">
        <f t="shared" si="70"/>
        <v>0</v>
      </c>
      <c r="BI106" s="67">
        <f t="shared" si="70"/>
        <v>0</v>
      </c>
      <c r="BJ106" s="67">
        <f t="shared" si="70"/>
        <v>0</v>
      </c>
      <c r="BK106" s="67">
        <f t="shared" si="70"/>
        <v>0</v>
      </c>
      <c r="BL106" s="70">
        <f t="shared" si="52"/>
        <v>0</v>
      </c>
      <c r="BM106" s="71">
        <f t="shared" si="53"/>
        <v>0</v>
      </c>
      <c r="BN106" s="71">
        <f t="shared" si="54"/>
        <v>0</v>
      </c>
      <c r="BO106" s="71">
        <f t="shared" si="55"/>
        <v>0</v>
      </c>
      <c r="BP106" s="71">
        <f t="shared" si="56"/>
        <v>0</v>
      </c>
      <c r="BQ106" s="71">
        <f t="shared" si="57"/>
        <v>0</v>
      </c>
      <c r="BR106" s="71">
        <f t="shared" si="58"/>
        <v>0</v>
      </c>
      <c r="BS106" s="71">
        <f t="shared" si="59"/>
        <v>0</v>
      </c>
      <c r="BT106" s="71">
        <f t="shared" si="60"/>
        <v>0</v>
      </c>
      <c r="BU106" s="72">
        <f t="shared" si="61"/>
        <v>0</v>
      </c>
      <c r="BV106" s="73">
        <f t="shared" si="62"/>
        <v>0</v>
      </c>
      <c r="BW106" t="s">
        <v>872</v>
      </c>
      <c r="BX106">
        <v>2022</v>
      </c>
      <c r="BY106" t="s">
        <v>873</v>
      </c>
      <c r="BZ106" t="s">
        <v>881</v>
      </c>
      <c r="CA106" t="s">
        <v>884</v>
      </c>
      <c r="CB106" t="s">
        <v>875</v>
      </c>
    </row>
    <row r="107" spans="1:80" x14ac:dyDescent="0.2">
      <c r="A107" s="77" t="str">
        <f t="shared" si="65"/>
        <v>X2O147D4L61LDYI</v>
      </c>
      <c r="B107" s="77" t="s">
        <v>251</v>
      </c>
      <c r="C107" s="77"/>
      <c r="D107" s="77" t="s">
        <v>265</v>
      </c>
      <c r="E107" s="77" t="s">
        <v>259</v>
      </c>
      <c r="F107" s="77" t="s">
        <v>358</v>
      </c>
      <c r="G107" s="77" t="s">
        <v>359</v>
      </c>
      <c r="H107" s="77" t="s">
        <v>533</v>
      </c>
      <c r="I107" s="77" t="s">
        <v>534</v>
      </c>
      <c r="J107" s="77" t="s">
        <v>572</v>
      </c>
      <c r="K107" s="77" t="s">
        <v>630</v>
      </c>
      <c r="L107" s="77" t="s">
        <v>632</v>
      </c>
      <c r="M107" s="77">
        <v>64.989999999999995</v>
      </c>
      <c r="N107" s="96">
        <f t="shared" si="66"/>
        <v>59550.337</v>
      </c>
      <c r="O107" s="77"/>
      <c r="P107" s="96">
        <f t="shared" si="67"/>
        <v>30025.38</v>
      </c>
      <c r="Q107" s="78">
        <f t="shared" si="68"/>
        <v>0.31</v>
      </c>
      <c r="R107" s="27">
        <v>20.146899999999999</v>
      </c>
      <c r="AD107" s="34"/>
      <c r="AE107" s="34"/>
      <c r="AF107" s="34"/>
      <c r="AG107" s="34"/>
      <c r="AH107" s="34"/>
      <c r="AI107" s="34"/>
      <c r="AJ107" s="35"/>
      <c r="AK107" s="34"/>
      <c r="AL107" s="35"/>
      <c r="AM107" s="34"/>
      <c r="AN107" s="34"/>
      <c r="AO107" s="35"/>
      <c r="AP107" s="35"/>
      <c r="AQ107" s="48">
        <f t="shared" si="47"/>
        <v>0</v>
      </c>
      <c r="AR107" s="66">
        <f t="shared" si="48"/>
        <v>0</v>
      </c>
      <c r="AS107" s="67">
        <f t="shared" si="69"/>
        <v>0</v>
      </c>
      <c r="AT107" s="67">
        <f t="shared" si="69"/>
        <v>0</v>
      </c>
      <c r="AU107" s="67">
        <f t="shared" si="69"/>
        <v>0</v>
      </c>
      <c r="AV107" s="67">
        <f t="shared" si="69"/>
        <v>0</v>
      </c>
      <c r="AW107" s="67">
        <f t="shared" si="69"/>
        <v>0</v>
      </c>
      <c r="AX107" s="67">
        <f t="shared" si="69"/>
        <v>0</v>
      </c>
      <c r="AY107" s="67">
        <f t="shared" si="69"/>
        <v>0</v>
      </c>
      <c r="AZ107" s="67">
        <f t="shared" si="69"/>
        <v>0</v>
      </c>
      <c r="BA107" s="68">
        <f t="shared" si="49"/>
        <v>0</v>
      </c>
      <c r="BB107" s="64">
        <f t="shared" si="50"/>
        <v>0</v>
      </c>
      <c r="BC107" s="69">
        <f t="shared" si="51"/>
        <v>0</v>
      </c>
      <c r="BD107" s="67">
        <f t="shared" si="70"/>
        <v>0</v>
      </c>
      <c r="BE107" s="67">
        <f t="shared" si="70"/>
        <v>0</v>
      </c>
      <c r="BF107" s="67">
        <f t="shared" si="70"/>
        <v>0</v>
      </c>
      <c r="BG107" s="67">
        <f t="shared" si="70"/>
        <v>0</v>
      </c>
      <c r="BH107" s="67">
        <f t="shared" si="70"/>
        <v>0</v>
      </c>
      <c r="BI107" s="67">
        <f t="shared" si="70"/>
        <v>0</v>
      </c>
      <c r="BJ107" s="67">
        <f t="shared" si="70"/>
        <v>0</v>
      </c>
      <c r="BK107" s="67">
        <f t="shared" si="70"/>
        <v>0</v>
      </c>
      <c r="BL107" s="70">
        <f t="shared" si="52"/>
        <v>0</v>
      </c>
      <c r="BM107" s="71">
        <f t="shared" si="53"/>
        <v>0</v>
      </c>
      <c r="BN107" s="71">
        <f t="shared" si="54"/>
        <v>0</v>
      </c>
      <c r="BO107" s="71">
        <f t="shared" si="55"/>
        <v>0</v>
      </c>
      <c r="BP107" s="71">
        <f t="shared" si="56"/>
        <v>0</v>
      </c>
      <c r="BQ107" s="71">
        <f t="shared" si="57"/>
        <v>0</v>
      </c>
      <c r="BR107" s="71">
        <f t="shared" si="58"/>
        <v>0</v>
      </c>
      <c r="BS107" s="71">
        <f t="shared" si="59"/>
        <v>0</v>
      </c>
      <c r="BT107" s="71">
        <f t="shared" si="60"/>
        <v>0</v>
      </c>
      <c r="BU107" s="72">
        <f t="shared" si="61"/>
        <v>0</v>
      </c>
      <c r="BV107" s="73">
        <f t="shared" si="62"/>
        <v>0</v>
      </c>
      <c r="BW107" t="s">
        <v>872</v>
      </c>
      <c r="BX107">
        <v>2022</v>
      </c>
      <c r="BY107" t="s">
        <v>873</v>
      </c>
      <c r="BZ107" t="s">
        <v>881</v>
      </c>
      <c r="CA107" t="s">
        <v>884</v>
      </c>
      <c r="CB107" t="s">
        <v>878</v>
      </c>
    </row>
    <row r="108" spans="1:80" x14ac:dyDescent="0.2">
      <c r="A108" s="77" t="str">
        <f t="shared" si="65"/>
        <v>X2O147D4L61DDYW</v>
      </c>
      <c r="B108" s="77" t="s">
        <v>251</v>
      </c>
      <c r="C108" s="77"/>
      <c r="D108" s="77" t="s">
        <v>265</v>
      </c>
      <c r="E108" s="77" t="s">
        <v>259</v>
      </c>
      <c r="F108" s="77" t="s">
        <v>358</v>
      </c>
      <c r="G108" s="77" t="s">
        <v>359</v>
      </c>
      <c r="H108" s="77" t="s">
        <v>573</v>
      </c>
      <c r="I108" s="77" t="s">
        <v>574</v>
      </c>
      <c r="J108" s="77" t="s">
        <v>572</v>
      </c>
      <c r="K108" s="77" t="s">
        <v>630</v>
      </c>
      <c r="L108" s="77" t="s">
        <v>632</v>
      </c>
      <c r="M108" s="77">
        <v>64.989999999999995</v>
      </c>
      <c r="N108" s="96">
        <f t="shared" si="66"/>
        <v>59550.337</v>
      </c>
      <c r="O108" s="77"/>
      <c r="P108" s="96">
        <f t="shared" si="67"/>
        <v>30025.38</v>
      </c>
      <c r="Q108" s="78">
        <f t="shared" si="68"/>
        <v>0.31</v>
      </c>
      <c r="R108" s="27">
        <v>20.146899999999999</v>
      </c>
      <c r="AD108" s="34"/>
      <c r="AE108" s="34"/>
      <c r="AF108" s="34"/>
      <c r="AG108" s="34"/>
      <c r="AH108" s="34"/>
      <c r="AI108" s="34"/>
      <c r="AJ108" s="35"/>
      <c r="AK108" s="34"/>
      <c r="AL108" s="35"/>
      <c r="AM108" s="34"/>
      <c r="AN108" s="34"/>
      <c r="AO108" s="35"/>
      <c r="AP108" s="35"/>
      <c r="AQ108" s="48">
        <f t="shared" si="47"/>
        <v>0</v>
      </c>
      <c r="AR108" s="66">
        <f t="shared" si="48"/>
        <v>0</v>
      </c>
      <c r="AS108" s="67">
        <f t="shared" si="69"/>
        <v>0</v>
      </c>
      <c r="AT108" s="67">
        <f t="shared" si="69"/>
        <v>0</v>
      </c>
      <c r="AU108" s="67">
        <f t="shared" si="69"/>
        <v>0</v>
      </c>
      <c r="AV108" s="67">
        <f t="shared" si="69"/>
        <v>0</v>
      </c>
      <c r="AW108" s="67">
        <f t="shared" si="69"/>
        <v>0</v>
      </c>
      <c r="AX108" s="67">
        <f t="shared" si="69"/>
        <v>0</v>
      </c>
      <c r="AY108" s="67">
        <f t="shared" si="69"/>
        <v>0</v>
      </c>
      <c r="AZ108" s="67">
        <f t="shared" si="69"/>
        <v>0</v>
      </c>
      <c r="BA108" s="68">
        <f t="shared" si="49"/>
        <v>0</v>
      </c>
      <c r="BB108" s="64">
        <f t="shared" si="50"/>
        <v>0</v>
      </c>
      <c r="BC108" s="69">
        <f t="shared" si="51"/>
        <v>0</v>
      </c>
      <c r="BD108" s="67">
        <f t="shared" si="70"/>
        <v>0</v>
      </c>
      <c r="BE108" s="67">
        <f t="shared" si="70"/>
        <v>0</v>
      </c>
      <c r="BF108" s="67">
        <f t="shared" si="70"/>
        <v>0</v>
      </c>
      <c r="BG108" s="67">
        <f t="shared" si="70"/>
        <v>0</v>
      </c>
      <c r="BH108" s="67">
        <f t="shared" si="70"/>
        <v>0</v>
      </c>
      <c r="BI108" s="67">
        <f t="shared" si="70"/>
        <v>0</v>
      </c>
      <c r="BJ108" s="67">
        <f t="shared" si="70"/>
        <v>0</v>
      </c>
      <c r="BK108" s="67">
        <f t="shared" si="70"/>
        <v>0</v>
      </c>
      <c r="BL108" s="70">
        <f t="shared" si="52"/>
        <v>0</v>
      </c>
      <c r="BM108" s="71">
        <f t="shared" si="53"/>
        <v>0</v>
      </c>
      <c r="BN108" s="71">
        <f t="shared" si="54"/>
        <v>0</v>
      </c>
      <c r="BO108" s="71">
        <f t="shared" si="55"/>
        <v>0</v>
      </c>
      <c r="BP108" s="71">
        <f t="shared" si="56"/>
        <v>0</v>
      </c>
      <c r="BQ108" s="71">
        <f t="shared" si="57"/>
        <v>0</v>
      </c>
      <c r="BR108" s="71">
        <f t="shared" si="58"/>
        <v>0</v>
      </c>
      <c r="BS108" s="71">
        <f t="shared" si="59"/>
        <v>0</v>
      </c>
      <c r="BT108" s="71">
        <f t="shared" si="60"/>
        <v>0</v>
      </c>
      <c r="BU108" s="72">
        <f t="shared" si="61"/>
        <v>0</v>
      </c>
      <c r="BV108" s="73">
        <f t="shared" si="62"/>
        <v>0</v>
      </c>
      <c r="BW108" t="s">
        <v>872</v>
      </c>
      <c r="BX108">
        <v>2022</v>
      </c>
      <c r="BY108" t="s">
        <v>873</v>
      </c>
      <c r="BZ108" t="s">
        <v>881</v>
      </c>
      <c r="CA108" t="s">
        <v>884</v>
      </c>
      <c r="CB108" t="s">
        <v>878</v>
      </c>
    </row>
    <row r="109" spans="1:80" x14ac:dyDescent="0.2">
      <c r="A109" s="77" t="str">
        <f t="shared" si="65"/>
        <v>X1RQ06K9JY1G011</v>
      </c>
      <c r="B109" s="77" t="s">
        <v>251</v>
      </c>
      <c r="C109" s="77"/>
      <c r="D109" s="77" t="s">
        <v>254</v>
      </c>
      <c r="E109" s="77" t="s">
        <v>259</v>
      </c>
      <c r="F109" s="77" t="s">
        <v>360</v>
      </c>
      <c r="G109" s="77" t="s">
        <v>361</v>
      </c>
      <c r="H109" s="77" t="s">
        <v>89</v>
      </c>
      <c r="I109" s="77" t="s">
        <v>484</v>
      </c>
      <c r="J109" s="77" t="s">
        <v>523</v>
      </c>
      <c r="K109" s="77" t="s">
        <v>129</v>
      </c>
      <c r="L109" s="77" t="s">
        <v>130</v>
      </c>
      <c r="M109" s="77">
        <v>49.99</v>
      </c>
      <c r="N109" s="96">
        <f t="shared" si="66"/>
        <v>45805.837</v>
      </c>
      <c r="O109" s="77"/>
      <c r="P109" s="96">
        <f t="shared" si="67"/>
        <v>23095.38</v>
      </c>
      <c r="Q109" s="78">
        <f t="shared" si="68"/>
        <v>0.31</v>
      </c>
      <c r="R109" s="27">
        <v>15.4969</v>
      </c>
      <c r="AD109" s="34"/>
      <c r="AE109" s="34"/>
      <c r="AF109" s="34"/>
      <c r="AG109" s="34"/>
      <c r="AH109" s="34"/>
      <c r="AI109" s="34"/>
      <c r="AJ109" s="35"/>
      <c r="AK109" s="34"/>
      <c r="AL109" s="35"/>
      <c r="AM109" s="34"/>
      <c r="AN109" s="34"/>
      <c r="AO109" s="35"/>
      <c r="AP109" s="35"/>
      <c r="AQ109" s="48">
        <f t="shared" si="47"/>
        <v>0</v>
      </c>
      <c r="AR109" s="66">
        <f t="shared" si="48"/>
        <v>0</v>
      </c>
      <c r="AS109" s="67">
        <f t="shared" si="69"/>
        <v>0</v>
      </c>
      <c r="AT109" s="67">
        <f t="shared" si="69"/>
        <v>0</v>
      </c>
      <c r="AU109" s="67">
        <f t="shared" si="69"/>
        <v>0</v>
      </c>
      <c r="AV109" s="67">
        <f t="shared" si="69"/>
        <v>0</v>
      </c>
      <c r="AW109" s="67">
        <f t="shared" si="69"/>
        <v>0</v>
      </c>
      <c r="AX109" s="67">
        <f t="shared" si="69"/>
        <v>0</v>
      </c>
      <c r="AY109" s="67">
        <f t="shared" si="69"/>
        <v>0</v>
      </c>
      <c r="AZ109" s="67">
        <f t="shared" si="69"/>
        <v>0</v>
      </c>
      <c r="BA109" s="68">
        <f t="shared" si="49"/>
        <v>0</v>
      </c>
      <c r="BB109" s="64">
        <f t="shared" si="50"/>
        <v>0</v>
      </c>
      <c r="BC109" s="69">
        <f t="shared" si="51"/>
        <v>0</v>
      </c>
      <c r="BD109" s="67">
        <f t="shared" si="70"/>
        <v>0</v>
      </c>
      <c r="BE109" s="67">
        <f t="shared" si="70"/>
        <v>0</v>
      </c>
      <c r="BF109" s="67">
        <f t="shared" si="70"/>
        <v>0</v>
      </c>
      <c r="BG109" s="67">
        <f t="shared" si="70"/>
        <v>0</v>
      </c>
      <c r="BH109" s="67">
        <f t="shared" si="70"/>
        <v>0</v>
      </c>
      <c r="BI109" s="67">
        <f t="shared" si="70"/>
        <v>0</v>
      </c>
      <c r="BJ109" s="67">
        <f t="shared" si="70"/>
        <v>0</v>
      </c>
      <c r="BK109" s="67">
        <f t="shared" si="70"/>
        <v>0</v>
      </c>
      <c r="BL109" s="70">
        <f t="shared" si="52"/>
        <v>0</v>
      </c>
      <c r="BM109" s="71">
        <f t="shared" si="53"/>
        <v>0</v>
      </c>
      <c r="BN109" s="71">
        <f t="shared" si="54"/>
        <v>0</v>
      </c>
      <c r="BO109" s="71">
        <f t="shared" si="55"/>
        <v>0</v>
      </c>
      <c r="BP109" s="71">
        <f t="shared" si="56"/>
        <v>0</v>
      </c>
      <c r="BQ109" s="71">
        <f t="shared" si="57"/>
        <v>0</v>
      </c>
      <c r="BR109" s="71">
        <f t="shared" si="58"/>
        <v>0</v>
      </c>
      <c r="BS109" s="71">
        <f t="shared" si="59"/>
        <v>0</v>
      </c>
      <c r="BT109" s="71">
        <f t="shared" si="60"/>
        <v>0</v>
      </c>
      <c r="BU109" s="72">
        <f t="shared" si="61"/>
        <v>0</v>
      </c>
      <c r="BV109" s="73">
        <f t="shared" si="62"/>
        <v>0</v>
      </c>
      <c r="BW109" t="s">
        <v>872</v>
      </c>
      <c r="BX109">
        <v>2022</v>
      </c>
      <c r="BY109" t="s">
        <v>873</v>
      </c>
      <c r="BZ109" t="s">
        <v>881</v>
      </c>
      <c r="CA109" t="s">
        <v>884</v>
      </c>
      <c r="CB109" t="s">
        <v>877</v>
      </c>
    </row>
    <row r="110" spans="1:80" x14ac:dyDescent="0.2">
      <c r="A110" s="77" t="str">
        <f t="shared" si="65"/>
        <v>X1RQ06K9JY1JBLK</v>
      </c>
      <c r="B110" s="77" t="s">
        <v>251</v>
      </c>
      <c r="C110" s="77"/>
      <c r="D110" s="77" t="s">
        <v>254</v>
      </c>
      <c r="E110" s="77" t="s">
        <v>259</v>
      </c>
      <c r="F110" s="77" t="s">
        <v>360</v>
      </c>
      <c r="G110" s="77" t="s">
        <v>361</v>
      </c>
      <c r="H110" s="77" t="s">
        <v>85</v>
      </c>
      <c r="I110" s="77" t="s">
        <v>483</v>
      </c>
      <c r="J110" s="77" t="s">
        <v>523</v>
      </c>
      <c r="K110" s="77" t="s">
        <v>129</v>
      </c>
      <c r="L110" s="77" t="s">
        <v>130</v>
      </c>
      <c r="M110" s="77">
        <v>49.99</v>
      </c>
      <c r="N110" s="96">
        <f t="shared" si="66"/>
        <v>45805.837</v>
      </c>
      <c r="O110" s="77"/>
      <c r="P110" s="96">
        <f t="shared" si="67"/>
        <v>23095.38</v>
      </c>
      <c r="Q110" s="78">
        <f t="shared" si="68"/>
        <v>0.31</v>
      </c>
      <c r="R110" s="27">
        <v>15.4969</v>
      </c>
      <c r="AD110" s="34"/>
      <c r="AE110" s="34"/>
      <c r="AF110" s="34"/>
      <c r="AG110" s="34"/>
      <c r="AH110" s="34"/>
      <c r="AI110" s="34"/>
      <c r="AJ110" s="35"/>
      <c r="AK110" s="34"/>
      <c r="AL110" s="35"/>
      <c r="AM110" s="34"/>
      <c r="AN110" s="34"/>
      <c r="AO110" s="35"/>
      <c r="AP110" s="35"/>
      <c r="AQ110" s="48">
        <f t="shared" si="47"/>
        <v>0</v>
      </c>
      <c r="AR110" s="66">
        <f t="shared" si="48"/>
        <v>0</v>
      </c>
      <c r="AS110" s="67">
        <f t="shared" si="69"/>
        <v>0</v>
      </c>
      <c r="AT110" s="67">
        <f t="shared" si="69"/>
        <v>0</v>
      </c>
      <c r="AU110" s="67">
        <f t="shared" si="69"/>
        <v>0</v>
      </c>
      <c r="AV110" s="67">
        <f t="shared" si="69"/>
        <v>0</v>
      </c>
      <c r="AW110" s="67">
        <f t="shared" si="69"/>
        <v>0</v>
      </c>
      <c r="AX110" s="67">
        <f t="shared" si="69"/>
        <v>0</v>
      </c>
      <c r="AY110" s="67">
        <f t="shared" si="69"/>
        <v>0</v>
      </c>
      <c r="AZ110" s="67">
        <f t="shared" si="69"/>
        <v>0</v>
      </c>
      <c r="BA110" s="68">
        <f t="shared" si="49"/>
        <v>0</v>
      </c>
      <c r="BB110" s="64">
        <f t="shared" si="50"/>
        <v>0</v>
      </c>
      <c r="BC110" s="69">
        <f t="shared" si="51"/>
        <v>0</v>
      </c>
      <c r="BD110" s="67">
        <f t="shared" si="70"/>
        <v>0</v>
      </c>
      <c r="BE110" s="67">
        <f t="shared" si="70"/>
        <v>0</v>
      </c>
      <c r="BF110" s="67">
        <f t="shared" si="70"/>
        <v>0</v>
      </c>
      <c r="BG110" s="67">
        <f t="shared" si="70"/>
        <v>0</v>
      </c>
      <c r="BH110" s="67">
        <f t="shared" si="70"/>
        <v>0</v>
      </c>
      <c r="BI110" s="67">
        <f t="shared" si="70"/>
        <v>0</v>
      </c>
      <c r="BJ110" s="67">
        <f t="shared" si="70"/>
        <v>0</v>
      </c>
      <c r="BK110" s="67">
        <f t="shared" si="70"/>
        <v>0</v>
      </c>
      <c r="BL110" s="70">
        <f t="shared" si="52"/>
        <v>0</v>
      </c>
      <c r="BM110" s="71">
        <f t="shared" si="53"/>
        <v>0</v>
      </c>
      <c r="BN110" s="71">
        <f t="shared" si="54"/>
        <v>0</v>
      </c>
      <c r="BO110" s="71">
        <f t="shared" si="55"/>
        <v>0</v>
      </c>
      <c r="BP110" s="71">
        <f t="shared" si="56"/>
        <v>0</v>
      </c>
      <c r="BQ110" s="71">
        <f t="shared" si="57"/>
        <v>0</v>
      </c>
      <c r="BR110" s="71">
        <f t="shared" si="58"/>
        <v>0</v>
      </c>
      <c r="BS110" s="71">
        <f t="shared" si="59"/>
        <v>0</v>
      </c>
      <c r="BT110" s="71">
        <f t="shared" si="60"/>
        <v>0</v>
      </c>
      <c r="BU110" s="72">
        <f t="shared" si="61"/>
        <v>0</v>
      </c>
      <c r="BV110" s="73">
        <f t="shared" si="62"/>
        <v>0</v>
      </c>
      <c r="BW110" t="s">
        <v>872</v>
      </c>
      <c r="BX110">
        <v>2022</v>
      </c>
      <c r="BY110" t="s">
        <v>873</v>
      </c>
      <c r="BZ110" t="s">
        <v>881</v>
      </c>
      <c r="CA110" t="s">
        <v>884</v>
      </c>
      <c r="CB110" t="s">
        <v>877</v>
      </c>
    </row>
    <row r="111" spans="1:80" x14ac:dyDescent="0.2">
      <c r="A111" s="77" t="str">
        <f t="shared" si="65"/>
        <v>X1RQ06K9JY1LMGY</v>
      </c>
      <c r="B111" s="77" t="s">
        <v>251</v>
      </c>
      <c r="C111" s="77"/>
      <c r="D111" s="77" t="s">
        <v>254</v>
      </c>
      <c r="E111" s="77" t="s">
        <v>259</v>
      </c>
      <c r="F111" s="77" t="s">
        <v>360</v>
      </c>
      <c r="G111" s="77" t="s">
        <v>361</v>
      </c>
      <c r="H111" s="77" t="s">
        <v>489</v>
      </c>
      <c r="I111" s="77" t="s">
        <v>490</v>
      </c>
      <c r="J111" s="77" t="s">
        <v>523</v>
      </c>
      <c r="K111" s="77" t="s">
        <v>129</v>
      </c>
      <c r="L111" s="77" t="s">
        <v>130</v>
      </c>
      <c r="M111" s="77">
        <v>49.99</v>
      </c>
      <c r="N111" s="96">
        <f t="shared" si="66"/>
        <v>45805.837</v>
      </c>
      <c r="O111" s="77"/>
      <c r="P111" s="96">
        <f t="shared" si="67"/>
        <v>23095.38</v>
      </c>
      <c r="Q111" s="78">
        <f t="shared" si="68"/>
        <v>0.31</v>
      </c>
      <c r="R111" s="27">
        <v>15.4969</v>
      </c>
      <c r="AD111" s="34"/>
      <c r="AE111" s="34"/>
      <c r="AF111" s="34"/>
      <c r="AG111" s="34"/>
      <c r="AH111" s="34"/>
      <c r="AI111" s="34"/>
      <c r="AJ111" s="35"/>
      <c r="AK111" s="34"/>
      <c r="AL111" s="35"/>
      <c r="AM111" s="34"/>
      <c r="AN111" s="34"/>
      <c r="AO111" s="35"/>
      <c r="AP111" s="35"/>
      <c r="AQ111" s="48">
        <f t="shared" si="47"/>
        <v>0</v>
      </c>
      <c r="AR111" s="66">
        <f t="shared" si="48"/>
        <v>0</v>
      </c>
      <c r="AS111" s="67">
        <f t="shared" si="69"/>
        <v>0</v>
      </c>
      <c r="AT111" s="67">
        <f t="shared" si="69"/>
        <v>0</v>
      </c>
      <c r="AU111" s="67">
        <f t="shared" si="69"/>
        <v>0</v>
      </c>
      <c r="AV111" s="67">
        <f t="shared" si="69"/>
        <v>0</v>
      </c>
      <c r="AW111" s="67">
        <f t="shared" si="69"/>
        <v>0</v>
      </c>
      <c r="AX111" s="67">
        <f t="shared" si="69"/>
        <v>0</v>
      </c>
      <c r="AY111" s="67">
        <f t="shared" si="69"/>
        <v>0</v>
      </c>
      <c r="AZ111" s="67">
        <f t="shared" si="69"/>
        <v>0</v>
      </c>
      <c r="BA111" s="68">
        <f t="shared" si="49"/>
        <v>0</v>
      </c>
      <c r="BB111" s="64">
        <f t="shared" si="50"/>
        <v>0</v>
      </c>
      <c r="BC111" s="69">
        <f t="shared" si="51"/>
        <v>0</v>
      </c>
      <c r="BD111" s="67">
        <f t="shared" si="70"/>
        <v>0</v>
      </c>
      <c r="BE111" s="67">
        <f t="shared" si="70"/>
        <v>0</v>
      </c>
      <c r="BF111" s="67">
        <f t="shared" si="70"/>
        <v>0</v>
      </c>
      <c r="BG111" s="67">
        <f t="shared" si="70"/>
        <v>0</v>
      </c>
      <c r="BH111" s="67">
        <f t="shared" si="70"/>
        <v>0</v>
      </c>
      <c r="BI111" s="67">
        <f t="shared" si="70"/>
        <v>0</v>
      </c>
      <c r="BJ111" s="67">
        <f t="shared" si="70"/>
        <v>0</v>
      </c>
      <c r="BK111" s="67">
        <f t="shared" si="70"/>
        <v>0</v>
      </c>
      <c r="BL111" s="70">
        <f t="shared" si="52"/>
        <v>0</v>
      </c>
      <c r="BM111" s="71">
        <f t="shared" si="53"/>
        <v>0</v>
      </c>
      <c r="BN111" s="71">
        <f t="shared" si="54"/>
        <v>0</v>
      </c>
      <c r="BO111" s="71">
        <f t="shared" si="55"/>
        <v>0</v>
      </c>
      <c r="BP111" s="71">
        <f t="shared" si="56"/>
        <v>0</v>
      </c>
      <c r="BQ111" s="71">
        <f t="shared" si="57"/>
        <v>0</v>
      </c>
      <c r="BR111" s="71">
        <f t="shared" si="58"/>
        <v>0</v>
      </c>
      <c r="BS111" s="71">
        <f t="shared" si="59"/>
        <v>0</v>
      </c>
      <c r="BT111" s="71">
        <f t="shared" si="60"/>
        <v>0</v>
      </c>
      <c r="BU111" s="72">
        <f t="shared" si="61"/>
        <v>0</v>
      </c>
      <c r="BV111" s="73">
        <f t="shared" si="62"/>
        <v>0</v>
      </c>
      <c r="BW111" t="s">
        <v>872</v>
      </c>
      <c r="BX111">
        <v>2022</v>
      </c>
      <c r="BY111" t="s">
        <v>873</v>
      </c>
      <c r="BZ111" t="s">
        <v>881</v>
      </c>
      <c r="CA111" t="s">
        <v>884</v>
      </c>
      <c r="CB111" t="s">
        <v>877</v>
      </c>
    </row>
    <row r="112" spans="1:80" x14ac:dyDescent="0.2">
      <c r="A112" s="77" t="str">
        <f t="shared" si="65"/>
        <v>X1RQ06K9JY1VRR</v>
      </c>
      <c r="B112" s="77" t="s">
        <v>251</v>
      </c>
      <c r="C112" s="77"/>
      <c r="D112" s="77" t="s">
        <v>254</v>
      </c>
      <c r="E112" s="77" t="s">
        <v>259</v>
      </c>
      <c r="F112" s="77" t="s">
        <v>360</v>
      </c>
      <c r="G112" s="77" t="s">
        <v>361</v>
      </c>
      <c r="H112" s="77" t="s">
        <v>144</v>
      </c>
      <c r="I112" s="77" t="s">
        <v>575</v>
      </c>
      <c r="J112" s="77" t="s">
        <v>523</v>
      </c>
      <c r="K112" s="77" t="s">
        <v>129</v>
      </c>
      <c r="L112" s="77" t="s">
        <v>130</v>
      </c>
      <c r="M112" s="77">
        <v>49.99</v>
      </c>
      <c r="N112" s="96">
        <f t="shared" si="66"/>
        <v>45805.837</v>
      </c>
      <c r="O112" s="77"/>
      <c r="P112" s="96">
        <f t="shared" si="67"/>
        <v>23095.38</v>
      </c>
      <c r="Q112" s="78">
        <f t="shared" si="68"/>
        <v>0.31</v>
      </c>
      <c r="R112" s="27">
        <v>15.4969</v>
      </c>
      <c r="AD112" s="34"/>
      <c r="AE112" s="34"/>
      <c r="AF112" s="34"/>
      <c r="AG112" s="34"/>
      <c r="AH112" s="34"/>
      <c r="AI112" s="34"/>
      <c r="AJ112" s="35"/>
      <c r="AK112" s="34"/>
      <c r="AL112" s="35"/>
      <c r="AM112" s="34"/>
      <c r="AN112" s="34"/>
      <c r="AO112" s="35"/>
      <c r="AP112" s="35"/>
      <c r="AQ112" s="48">
        <f t="shared" si="47"/>
        <v>0</v>
      </c>
      <c r="AR112" s="66">
        <f t="shared" si="48"/>
        <v>0</v>
      </c>
      <c r="AS112" s="67">
        <f t="shared" si="69"/>
        <v>0</v>
      </c>
      <c r="AT112" s="67">
        <f t="shared" si="69"/>
        <v>0</v>
      </c>
      <c r="AU112" s="67">
        <f t="shared" si="69"/>
        <v>0</v>
      </c>
      <c r="AV112" s="67">
        <f t="shared" si="69"/>
        <v>0</v>
      </c>
      <c r="AW112" s="67">
        <f t="shared" si="69"/>
        <v>0</v>
      </c>
      <c r="AX112" s="67">
        <f t="shared" si="69"/>
        <v>0</v>
      </c>
      <c r="AY112" s="67">
        <f t="shared" si="69"/>
        <v>0</v>
      </c>
      <c r="AZ112" s="67">
        <f t="shared" si="69"/>
        <v>0</v>
      </c>
      <c r="BA112" s="68">
        <f t="shared" si="49"/>
        <v>0</v>
      </c>
      <c r="BB112" s="64">
        <f t="shared" si="50"/>
        <v>0</v>
      </c>
      <c r="BC112" s="69">
        <f t="shared" si="51"/>
        <v>0</v>
      </c>
      <c r="BD112" s="67">
        <f t="shared" si="70"/>
        <v>0</v>
      </c>
      <c r="BE112" s="67">
        <f t="shared" si="70"/>
        <v>0</v>
      </c>
      <c r="BF112" s="67">
        <f t="shared" si="70"/>
        <v>0</v>
      </c>
      <c r="BG112" s="67">
        <f t="shared" si="70"/>
        <v>0</v>
      </c>
      <c r="BH112" s="67">
        <f t="shared" si="70"/>
        <v>0</v>
      </c>
      <c r="BI112" s="67">
        <f t="shared" si="70"/>
        <v>0</v>
      </c>
      <c r="BJ112" s="67">
        <f t="shared" si="70"/>
        <v>0</v>
      </c>
      <c r="BK112" s="67">
        <f t="shared" si="70"/>
        <v>0</v>
      </c>
      <c r="BL112" s="70">
        <f t="shared" si="52"/>
        <v>0</v>
      </c>
      <c r="BM112" s="71">
        <f t="shared" si="53"/>
        <v>0</v>
      </c>
      <c r="BN112" s="71">
        <f t="shared" si="54"/>
        <v>0</v>
      </c>
      <c r="BO112" s="71">
        <f t="shared" si="55"/>
        <v>0</v>
      </c>
      <c r="BP112" s="71">
        <f t="shared" si="56"/>
        <v>0</v>
      </c>
      <c r="BQ112" s="71">
        <f t="shared" si="57"/>
        <v>0</v>
      </c>
      <c r="BR112" s="71">
        <f t="shared" si="58"/>
        <v>0</v>
      </c>
      <c r="BS112" s="71">
        <f t="shared" si="59"/>
        <v>0</v>
      </c>
      <c r="BT112" s="71">
        <f t="shared" si="60"/>
        <v>0</v>
      </c>
      <c r="BU112" s="72">
        <f t="shared" si="61"/>
        <v>0</v>
      </c>
      <c r="BV112" s="73">
        <f t="shared" si="62"/>
        <v>0</v>
      </c>
      <c r="BW112" t="s">
        <v>872</v>
      </c>
      <c r="BX112">
        <v>2022</v>
      </c>
      <c r="BY112" t="s">
        <v>873</v>
      </c>
      <c r="BZ112" t="s">
        <v>881</v>
      </c>
      <c r="CA112" t="s">
        <v>884</v>
      </c>
      <c r="CB112" t="s">
        <v>877</v>
      </c>
    </row>
    <row r="113" spans="1:80" x14ac:dyDescent="0.2">
      <c r="A113" s="77" t="str">
        <f t="shared" si="65"/>
        <v>X71A113022RWWA</v>
      </c>
      <c r="B113" s="77" t="s">
        <v>251</v>
      </c>
      <c r="C113" s="77"/>
      <c r="D113" s="77" t="s">
        <v>265</v>
      </c>
      <c r="E113" s="77" t="s">
        <v>259</v>
      </c>
      <c r="F113" s="77" t="s">
        <v>362</v>
      </c>
      <c r="G113" s="77" t="s">
        <v>363</v>
      </c>
      <c r="H113" s="77" t="s">
        <v>524</v>
      </c>
      <c r="I113" s="77" t="s">
        <v>525</v>
      </c>
      <c r="J113" s="77" t="s">
        <v>576</v>
      </c>
      <c r="K113" s="77" t="s">
        <v>630</v>
      </c>
      <c r="L113" s="77" t="s">
        <v>632</v>
      </c>
      <c r="M113" s="77">
        <v>59.99</v>
      </c>
      <c r="N113" s="96">
        <f t="shared" si="66"/>
        <v>54968.837</v>
      </c>
      <c r="O113" s="77"/>
      <c r="P113" s="96">
        <f t="shared" si="67"/>
        <v>27715.38</v>
      </c>
      <c r="Q113" s="78">
        <f t="shared" si="68"/>
        <v>0.31</v>
      </c>
      <c r="R113" s="27">
        <v>18.596900000000002</v>
      </c>
      <c r="AD113" s="34"/>
      <c r="AE113" s="34"/>
      <c r="AF113" s="34"/>
      <c r="AG113" s="34"/>
      <c r="AH113" s="34"/>
      <c r="AI113" s="34"/>
      <c r="AJ113" s="35"/>
      <c r="AK113" s="34"/>
      <c r="AL113" s="35"/>
      <c r="AM113" s="34"/>
      <c r="AN113" s="34"/>
      <c r="AO113" s="35"/>
      <c r="AP113" s="35"/>
      <c r="AQ113" s="48">
        <f t="shared" si="47"/>
        <v>0</v>
      </c>
      <c r="AR113" s="66">
        <f t="shared" si="48"/>
        <v>0</v>
      </c>
      <c r="AS113" s="67">
        <f t="shared" si="69"/>
        <v>0</v>
      </c>
      <c r="AT113" s="67">
        <f t="shared" si="69"/>
        <v>0</v>
      </c>
      <c r="AU113" s="67">
        <f t="shared" si="69"/>
        <v>0</v>
      </c>
      <c r="AV113" s="67">
        <f t="shared" si="69"/>
        <v>0</v>
      </c>
      <c r="AW113" s="67">
        <f t="shared" si="69"/>
        <v>0</v>
      </c>
      <c r="AX113" s="67">
        <f t="shared" si="69"/>
        <v>0</v>
      </c>
      <c r="AY113" s="67">
        <f t="shared" si="69"/>
        <v>0</v>
      </c>
      <c r="AZ113" s="67">
        <f t="shared" si="69"/>
        <v>0</v>
      </c>
      <c r="BA113" s="68">
        <f t="shared" si="49"/>
        <v>0</v>
      </c>
      <c r="BB113" s="64">
        <f t="shared" si="50"/>
        <v>0</v>
      </c>
      <c r="BC113" s="69">
        <f t="shared" si="51"/>
        <v>0</v>
      </c>
      <c r="BD113" s="67">
        <f t="shared" si="70"/>
        <v>0</v>
      </c>
      <c r="BE113" s="67">
        <f t="shared" si="70"/>
        <v>0</v>
      </c>
      <c r="BF113" s="67">
        <f t="shared" si="70"/>
        <v>0</v>
      </c>
      <c r="BG113" s="67">
        <f t="shared" si="70"/>
        <v>0</v>
      </c>
      <c r="BH113" s="67">
        <f t="shared" si="70"/>
        <v>0</v>
      </c>
      <c r="BI113" s="67">
        <f t="shared" si="70"/>
        <v>0</v>
      </c>
      <c r="BJ113" s="67">
        <f t="shared" si="70"/>
        <v>0</v>
      </c>
      <c r="BK113" s="67">
        <f t="shared" si="70"/>
        <v>0</v>
      </c>
      <c r="BL113" s="70">
        <f t="shared" si="52"/>
        <v>0</v>
      </c>
      <c r="BM113" s="71">
        <f t="shared" si="53"/>
        <v>0</v>
      </c>
      <c r="BN113" s="71">
        <f t="shared" si="54"/>
        <v>0</v>
      </c>
      <c r="BO113" s="71">
        <f t="shared" si="55"/>
        <v>0</v>
      </c>
      <c r="BP113" s="71">
        <f t="shared" si="56"/>
        <v>0</v>
      </c>
      <c r="BQ113" s="71">
        <f t="shared" si="57"/>
        <v>0</v>
      </c>
      <c r="BR113" s="71">
        <f t="shared" si="58"/>
        <v>0</v>
      </c>
      <c r="BS113" s="71">
        <f t="shared" si="59"/>
        <v>0</v>
      </c>
      <c r="BT113" s="71">
        <f t="shared" si="60"/>
        <v>0</v>
      </c>
      <c r="BU113" s="72">
        <f t="shared" si="61"/>
        <v>0</v>
      </c>
      <c r="BV113" s="73">
        <f t="shared" si="62"/>
        <v>0</v>
      </c>
      <c r="BW113" t="s">
        <v>872</v>
      </c>
      <c r="BX113">
        <v>2022</v>
      </c>
      <c r="BY113" t="s">
        <v>873</v>
      </c>
      <c r="BZ113" t="s">
        <v>881</v>
      </c>
      <c r="CA113" t="s">
        <v>884</v>
      </c>
      <c r="CB113" t="s">
        <v>878</v>
      </c>
    </row>
    <row r="114" spans="1:80" x14ac:dyDescent="0.2">
      <c r="A114" s="77" t="str">
        <f t="shared" si="65"/>
        <v>X0RN09R87E0JBLK</v>
      </c>
      <c r="B114" s="77" t="s">
        <v>251</v>
      </c>
      <c r="C114" s="77"/>
      <c r="D114" s="77" t="s">
        <v>260</v>
      </c>
      <c r="E114" s="77" t="s">
        <v>253</v>
      </c>
      <c r="F114" s="77" t="s">
        <v>364</v>
      </c>
      <c r="G114" s="77" t="s">
        <v>365</v>
      </c>
      <c r="H114" s="77" t="s">
        <v>85</v>
      </c>
      <c r="I114" s="77" t="s">
        <v>483</v>
      </c>
      <c r="J114" s="77" t="s">
        <v>506</v>
      </c>
      <c r="K114" s="77" t="s">
        <v>630</v>
      </c>
      <c r="L114" s="77" t="s">
        <v>130</v>
      </c>
      <c r="M114" s="77">
        <v>89.99</v>
      </c>
      <c r="N114" s="96">
        <f t="shared" si="66"/>
        <v>82457.837</v>
      </c>
      <c r="O114" s="77"/>
      <c r="P114" s="96">
        <f t="shared" si="67"/>
        <v>41575.379999999997</v>
      </c>
      <c r="Q114" s="78">
        <f t="shared" si="68"/>
        <v>0.31</v>
      </c>
      <c r="R114" s="27">
        <v>27.896899999999999</v>
      </c>
      <c r="AD114" s="34"/>
      <c r="AE114" s="34"/>
      <c r="AF114" s="34"/>
      <c r="AG114" s="34"/>
      <c r="AH114" s="34"/>
      <c r="AI114" s="34"/>
      <c r="AJ114" s="35"/>
      <c r="AK114" s="34"/>
      <c r="AL114" s="35"/>
      <c r="AM114" s="34"/>
      <c r="AN114" s="34"/>
      <c r="AO114" s="35"/>
      <c r="AP114" s="35"/>
      <c r="AQ114" s="48">
        <f t="shared" si="47"/>
        <v>0</v>
      </c>
      <c r="AR114" s="66">
        <f t="shared" si="48"/>
        <v>0</v>
      </c>
      <c r="AS114" s="67">
        <f t="shared" si="69"/>
        <v>0</v>
      </c>
      <c r="AT114" s="67">
        <f t="shared" si="69"/>
        <v>0</v>
      </c>
      <c r="AU114" s="67">
        <f t="shared" si="69"/>
        <v>0</v>
      </c>
      <c r="AV114" s="67">
        <f t="shared" si="69"/>
        <v>0</v>
      </c>
      <c r="AW114" s="67">
        <f t="shared" si="69"/>
        <v>0</v>
      </c>
      <c r="AX114" s="67">
        <f t="shared" si="69"/>
        <v>0</v>
      </c>
      <c r="AY114" s="67">
        <f t="shared" si="69"/>
        <v>0</v>
      </c>
      <c r="AZ114" s="67">
        <f t="shared" si="69"/>
        <v>0</v>
      </c>
      <c r="BA114" s="68">
        <f t="shared" si="49"/>
        <v>0</v>
      </c>
      <c r="BB114" s="64">
        <f t="shared" si="50"/>
        <v>0</v>
      </c>
      <c r="BC114" s="69">
        <f t="shared" si="51"/>
        <v>0</v>
      </c>
      <c r="BD114" s="67">
        <f t="shared" si="70"/>
        <v>0</v>
      </c>
      <c r="BE114" s="67">
        <f t="shared" si="70"/>
        <v>0</v>
      </c>
      <c r="BF114" s="67">
        <f t="shared" si="70"/>
        <v>0</v>
      </c>
      <c r="BG114" s="67">
        <f t="shared" si="70"/>
        <v>0</v>
      </c>
      <c r="BH114" s="67">
        <f t="shared" si="70"/>
        <v>0</v>
      </c>
      <c r="BI114" s="67">
        <f t="shared" si="70"/>
        <v>0</v>
      </c>
      <c r="BJ114" s="67">
        <f t="shared" si="70"/>
        <v>0</v>
      </c>
      <c r="BK114" s="67">
        <f t="shared" si="70"/>
        <v>0</v>
      </c>
      <c r="BL114" s="70">
        <f t="shared" si="52"/>
        <v>0</v>
      </c>
      <c r="BM114" s="71">
        <f t="shared" si="53"/>
        <v>0</v>
      </c>
      <c r="BN114" s="71">
        <f t="shared" si="54"/>
        <v>0</v>
      </c>
      <c r="BO114" s="71">
        <f t="shared" si="55"/>
        <v>0</v>
      </c>
      <c r="BP114" s="71">
        <f t="shared" si="56"/>
        <v>0</v>
      </c>
      <c r="BQ114" s="71">
        <f t="shared" si="57"/>
        <v>0</v>
      </c>
      <c r="BR114" s="71">
        <f t="shared" si="58"/>
        <v>0</v>
      </c>
      <c r="BS114" s="71">
        <f t="shared" si="59"/>
        <v>0</v>
      </c>
      <c r="BT114" s="71">
        <f t="shared" si="60"/>
        <v>0</v>
      </c>
      <c r="BU114" s="72">
        <f t="shared" si="61"/>
        <v>0</v>
      </c>
      <c r="BV114" s="73">
        <f t="shared" si="62"/>
        <v>0</v>
      </c>
      <c r="BW114" t="s">
        <v>872</v>
      </c>
      <c r="BX114">
        <v>2022</v>
      </c>
      <c r="BY114" t="s">
        <v>873</v>
      </c>
      <c r="BZ114" t="s">
        <v>881</v>
      </c>
      <c r="CA114" t="s">
        <v>884</v>
      </c>
      <c r="CB114" t="s">
        <v>876</v>
      </c>
    </row>
    <row r="115" spans="1:80" x14ac:dyDescent="0.2">
      <c r="A115" s="77" t="str">
        <f t="shared" si="65"/>
        <v>X2OH05WAYB0F0E1</v>
      </c>
      <c r="B115" s="77" t="s">
        <v>251</v>
      </c>
      <c r="C115" s="77"/>
      <c r="D115" s="77" t="s">
        <v>260</v>
      </c>
      <c r="E115" s="77" t="s">
        <v>253</v>
      </c>
      <c r="F115" s="77" t="s">
        <v>366</v>
      </c>
      <c r="G115" s="77" t="s">
        <v>367</v>
      </c>
      <c r="H115" s="77" t="s">
        <v>119</v>
      </c>
      <c r="I115" s="77" t="s">
        <v>494</v>
      </c>
      <c r="J115" s="77" t="s">
        <v>517</v>
      </c>
      <c r="K115" s="77" t="s">
        <v>129</v>
      </c>
      <c r="L115" s="77" t="s">
        <v>130</v>
      </c>
      <c r="M115" s="77">
        <v>39.99</v>
      </c>
      <c r="N115" s="96">
        <f t="shared" si="66"/>
        <v>36642.837</v>
      </c>
      <c r="O115" s="77"/>
      <c r="P115" s="96">
        <f t="shared" si="67"/>
        <v>18475.379999999997</v>
      </c>
      <c r="Q115" s="78">
        <f t="shared" si="68"/>
        <v>0.31</v>
      </c>
      <c r="R115" s="27">
        <v>12.3969</v>
      </c>
      <c r="AD115" s="34"/>
      <c r="AE115" s="34"/>
      <c r="AF115" s="34"/>
      <c r="AG115" s="34"/>
      <c r="AH115" s="34"/>
      <c r="AI115" s="34"/>
      <c r="AJ115" s="35"/>
      <c r="AK115" s="34"/>
      <c r="AL115" s="35"/>
      <c r="AM115" s="34"/>
      <c r="AN115" s="34"/>
      <c r="AO115" s="35"/>
      <c r="AP115" s="35"/>
      <c r="AQ115" s="48">
        <f t="shared" si="47"/>
        <v>0</v>
      </c>
      <c r="AR115" s="66">
        <f t="shared" si="48"/>
        <v>0</v>
      </c>
      <c r="AS115" s="67">
        <f t="shared" si="69"/>
        <v>0</v>
      </c>
      <c r="AT115" s="67">
        <f t="shared" si="69"/>
        <v>0</v>
      </c>
      <c r="AU115" s="67">
        <f t="shared" si="69"/>
        <v>0</v>
      </c>
      <c r="AV115" s="67">
        <f t="shared" si="69"/>
        <v>0</v>
      </c>
      <c r="AW115" s="67">
        <f t="shared" si="69"/>
        <v>0</v>
      </c>
      <c r="AX115" s="67">
        <f t="shared" si="69"/>
        <v>0</v>
      </c>
      <c r="AY115" s="67">
        <f t="shared" si="69"/>
        <v>0</v>
      </c>
      <c r="AZ115" s="67">
        <f t="shared" si="69"/>
        <v>0</v>
      </c>
      <c r="BA115" s="68">
        <f t="shared" si="49"/>
        <v>0</v>
      </c>
      <c r="BB115" s="64">
        <f t="shared" si="50"/>
        <v>0</v>
      </c>
      <c r="BC115" s="69">
        <f t="shared" si="51"/>
        <v>0</v>
      </c>
      <c r="BD115" s="67">
        <f t="shared" si="70"/>
        <v>0</v>
      </c>
      <c r="BE115" s="67">
        <f t="shared" si="70"/>
        <v>0</v>
      </c>
      <c r="BF115" s="67">
        <f t="shared" si="70"/>
        <v>0</v>
      </c>
      <c r="BG115" s="67">
        <f t="shared" si="70"/>
        <v>0</v>
      </c>
      <c r="BH115" s="67">
        <f t="shared" si="70"/>
        <v>0</v>
      </c>
      <c r="BI115" s="67">
        <f t="shared" si="70"/>
        <v>0</v>
      </c>
      <c r="BJ115" s="67">
        <f t="shared" si="70"/>
        <v>0</v>
      </c>
      <c r="BK115" s="67">
        <f t="shared" si="70"/>
        <v>0</v>
      </c>
      <c r="BL115" s="70">
        <f t="shared" si="52"/>
        <v>0</v>
      </c>
      <c r="BM115" s="71">
        <f t="shared" si="53"/>
        <v>0</v>
      </c>
      <c r="BN115" s="71">
        <f t="shared" si="54"/>
        <v>0</v>
      </c>
      <c r="BO115" s="71">
        <f t="shared" si="55"/>
        <v>0</v>
      </c>
      <c r="BP115" s="71">
        <f t="shared" si="56"/>
        <v>0</v>
      </c>
      <c r="BQ115" s="71">
        <f t="shared" si="57"/>
        <v>0</v>
      </c>
      <c r="BR115" s="71">
        <f t="shared" si="58"/>
        <v>0</v>
      </c>
      <c r="BS115" s="71">
        <f t="shared" si="59"/>
        <v>0</v>
      </c>
      <c r="BT115" s="71">
        <f t="shared" si="60"/>
        <v>0</v>
      </c>
      <c r="BU115" s="72">
        <f t="shared" si="61"/>
        <v>0</v>
      </c>
      <c r="BV115" s="73">
        <f t="shared" si="62"/>
        <v>0</v>
      </c>
      <c r="BW115" t="s">
        <v>872</v>
      </c>
      <c r="BX115">
        <v>2022</v>
      </c>
      <c r="BY115" t="s">
        <v>873</v>
      </c>
      <c r="BZ115" t="s">
        <v>881</v>
      </c>
      <c r="CA115" t="s">
        <v>884</v>
      </c>
      <c r="CB115" t="s">
        <v>876</v>
      </c>
    </row>
    <row r="116" spans="1:80" x14ac:dyDescent="0.2">
      <c r="A116" s="77" t="str">
        <f t="shared" si="65"/>
        <v>X2OH05WAYB0JTMU</v>
      </c>
      <c r="B116" s="77" t="s">
        <v>251</v>
      </c>
      <c r="C116" s="77"/>
      <c r="D116" s="77" t="s">
        <v>260</v>
      </c>
      <c r="E116" s="77" t="s">
        <v>253</v>
      </c>
      <c r="F116" s="77" t="s">
        <v>366</v>
      </c>
      <c r="G116" s="77" t="s">
        <v>367</v>
      </c>
      <c r="H116" s="77" t="s">
        <v>178</v>
      </c>
      <c r="I116" s="77" t="s">
        <v>487</v>
      </c>
      <c r="J116" s="77" t="s">
        <v>517</v>
      </c>
      <c r="K116" s="77" t="s">
        <v>129</v>
      </c>
      <c r="L116" s="77" t="s">
        <v>130</v>
      </c>
      <c r="M116" s="77">
        <v>39.99</v>
      </c>
      <c r="N116" s="96">
        <f t="shared" si="66"/>
        <v>36642.837</v>
      </c>
      <c r="O116" s="77"/>
      <c r="P116" s="96">
        <f t="shared" si="67"/>
        <v>18475.379999999997</v>
      </c>
      <c r="Q116" s="78">
        <f t="shared" si="68"/>
        <v>0.31</v>
      </c>
      <c r="R116" s="27">
        <v>12.3969</v>
      </c>
      <c r="AD116" s="34"/>
      <c r="AE116" s="34"/>
      <c r="AF116" s="34"/>
      <c r="AG116" s="34"/>
      <c r="AH116" s="34"/>
      <c r="AI116" s="34"/>
      <c r="AJ116" s="35"/>
      <c r="AK116" s="34"/>
      <c r="AL116" s="35"/>
      <c r="AM116" s="34"/>
      <c r="AN116" s="34"/>
      <c r="AO116" s="35"/>
      <c r="AP116" s="35"/>
      <c r="AQ116" s="48">
        <f t="shared" ref="AQ116:AQ179" si="71">+S116+T116+U116+V116+W116+X116+Y116+Z116+AA116+AC116+AD116+AE116+AF116+AG116+AH116+AI116</f>
        <v>0</v>
      </c>
      <c r="AR116" s="66">
        <f t="shared" ref="AR116:AR179" si="72">BA116*R116</f>
        <v>0</v>
      </c>
      <c r="AS116" s="67">
        <f t="shared" si="69"/>
        <v>0</v>
      </c>
      <c r="AT116" s="67">
        <f t="shared" si="69"/>
        <v>0</v>
      </c>
      <c r="AU116" s="67">
        <f t="shared" si="69"/>
        <v>0</v>
      </c>
      <c r="AV116" s="67">
        <f t="shared" si="69"/>
        <v>0</v>
      </c>
      <c r="AW116" s="67">
        <f t="shared" si="69"/>
        <v>0</v>
      </c>
      <c r="AX116" s="67">
        <f t="shared" si="69"/>
        <v>0</v>
      </c>
      <c r="AY116" s="67">
        <f t="shared" si="69"/>
        <v>0</v>
      </c>
      <c r="AZ116" s="67">
        <f t="shared" si="69"/>
        <v>0</v>
      </c>
      <c r="BA116" s="68">
        <f t="shared" ref="BA116:BA179" si="73">SUM(AS116:AZ116)</f>
        <v>0</v>
      </c>
      <c r="BB116" s="64">
        <f t="shared" ref="BB116:BB179" si="74">+AJ116+AL116+AK116+AM116+AN116+AO116+AP116</f>
        <v>0</v>
      </c>
      <c r="BC116" s="69">
        <f t="shared" ref="BC116:BC179" si="75">BL116*R116</f>
        <v>0</v>
      </c>
      <c r="BD116" s="67">
        <f t="shared" si="70"/>
        <v>0</v>
      </c>
      <c r="BE116" s="67">
        <f t="shared" si="70"/>
        <v>0</v>
      </c>
      <c r="BF116" s="67">
        <f t="shared" si="70"/>
        <v>0</v>
      </c>
      <c r="BG116" s="67">
        <f t="shared" si="70"/>
        <v>0</v>
      </c>
      <c r="BH116" s="67">
        <f t="shared" si="70"/>
        <v>0</v>
      </c>
      <c r="BI116" s="67">
        <f t="shared" si="70"/>
        <v>0</v>
      </c>
      <c r="BJ116" s="67">
        <f t="shared" si="70"/>
        <v>0</v>
      </c>
      <c r="BK116" s="67">
        <f t="shared" si="70"/>
        <v>0</v>
      </c>
      <c r="BL116" s="70">
        <f t="shared" ref="BL116:BL179" si="76">SUM(BD116:BK116)</f>
        <v>0</v>
      </c>
      <c r="BM116" s="71">
        <f t="shared" ref="BM116:BM179" si="77">AS116+BD116</f>
        <v>0</v>
      </c>
      <c r="BN116" s="71">
        <f t="shared" ref="BN116:BN179" si="78">AT116+BE116</f>
        <v>0</v>
      </c>
      <c r="BO116" s="71">
        <f t="shared" ref="BO116:BO179" si="79">AU116+BF116</f>
        <v>0</v>
      </c>
      <c r="BP116" s="71">
        <f t="shared" ref="BP116:BP179" si="80">AV116+BG116</f>
        <v>0</v>
      </c>
      <c r="BQ116" s="71">
        <f t="shared" ref="BQ116:BQ179" si="81">AW116+BH116</f>
        <v>0</v>
      </c>
      <c r="BR116" s="71">
        <f t="shared" ref="BR116:BR179" si="82">AX116+BI116</f>
        <v>0</v>
      </c>
      <c r="BS116" s="71">
        <f t="shared" ref="BS116:BS179" si="83">AY116+BJ116</f>
        <v>0</v>
      </c>
      <c r="BT116" s="71">
        <f t="shared" ref="BT116:BT179" si="84">AZ116+BK116</f>
        <v>0</v>
      </c>
      <c r="BU116" s="72">
        <f t="shared" ref="BU116:BU179" si="85">SUM(BM116:BT116)</f>
        <v>0</v>
      </c>
      <c r="BV116" s="73">
        <f t="shared" ref="BV116:BV179" si="86">SUM(R116*BU116)</f>
        <v>0</v>
      </c>
      <c r="BW116" t="s">
        <v>872</v>
      </c>
      <c r="BX116">
        <v>2022</v>
      </c>
      <c r="BY116" t="s">
        <v>873</v>
      </c>
      <c r="BZ116" t="s">
        <v>881</v>
      </c>
      <c r="CA116" t="s">
        <v>884</v>
      </c>
      <c r="CB116" t="s">
        <v>876</v>
      </c>
    </row>
    <row r="117" spans="1:80" x14ac:dyDescent="0.2">
      <c r="A117" s="77" t="str">
        <f t="shared" si="65"/>
        <v>X2OH05WAYB0F5H1</v>
      </c>
      <c r="B117" s="77" t="s">
        <v>251</v>
      </c>
      <c r="C117" s="77"/>
      <c r="D117" s="77" t="s">
        <v>260</v>
      </c>
      <c r="E117" s="77" t="s">
        <v>253</v>
      </c>
      <c r="F117" s="77" t="s">
        <v>366</v>
      </c>
      <c r="G117" s="77" t="s">
        <v>367</v>
      </c>
      <c r="H117" s="77" t="s">
        <v>550</v>
      </c>
      <c r="I117" s="77" t="s">
        <v>551</v>
      </c>
      <c r="J117" s="77" t="s">
        <v>517</v>
      </c>
      <c r="K117" s="77" t="s">
        <v>129</v>
      </c>
      <c r="L117" s="77" t="s">
        <v>130</v>
      </c>
      <c r="M117" s="77">
        <v>39.99</v>
      </c>
      <c r="N117" s="96">
        <f t="shared" si="66"/>
        <v>36642.837</v>
      </c>
      <c r="O117" s="77"/>
      <c r="P117" s="96">
        <f t="shared" si="67"/>
        <v>18475.379999999997</v>
      </c>
      <c r="Q117" s="78">
        <f t="shared" si="68"/>
        <v>0.31</v>
      </c>
      <c r="R117" s="27">
        <v>12.3969</v>
      </c>
      <c r="AD117" s="34"/>
      <c r="AE117" s="34"/>
      <c r="AF117" s="34"/>
      <c r="AG117" s="34"/>
      <c r="AH117" s="34"/>
      <c r="AI117" s="34"/>
      <c r="AJ117" s="35"/>
      <c r="AK117" s="34"/>
      <c r="AL117" s="35"/>
      <c r="AM117" s="34"/>
      <c r="AN117" s="34"/>
      <c r="AO117" s="35"/>
      <c r="AP117" s="35"/>
      <c r="AQ117" s="48">
        <f t="shared" si="71"/>
        <v>0</v>
      </c>
      <c r="AR117" s="66">
        <f t="shared" si="72"/>
        <v>0</v>
      </c>
      <c r="AS117" s="67">
        <f t="shared" si="69"/>
        <v>0</v>
      </c>
      <c r="AT117" s="67">
        <f t="shared" si="69"/>
        <v>0</v>
      </c>
      <c r="AU117" s="67">
        <f t="shared" si="69"/>
        <v>0</v>
      </c>
      <c r="AV117" s="67">
        <f t="shared" si="69"/>
        <v>0</v>
      </c>
      <c r="AW117" s="67">
        <f t="shared" si="69"/>
        <v>0</v>
      </c>
      <c r="AX117" s="67">
        <f t="shared" si="69"/>
        <v>0</v>
      </c>
      <c r="AY117" s="67">
        <f t="shared" si="69"/>
        <v>0</v>
      </c>
      <c r="AZ117" s="67">
        <f t="shared" si="69"/>
        <v>0</v>
      </c>
      <c r="BA117" s="68">
        <f t="shared" si="73"/>
        <v>0</v>
      </c>
      <c r="BB117" s="64">
        <f t="shared" si="74"/>
        <v>0</v>
      </c>
      <c r="BC117" s="69">
        <f t="shared" si="75"/>
        <v>0</v>
      </c>
      <c r="BD117" s="67">
        <f t="shared" si="70"/>
        <v>0</v>
      </c>
      <c r="BE117" s="67">
        <f t="shared" si="70"/>
        <v>0</v>
      </c>
      <c r="BF117" s="67">
        <f t="shared" si="70"/>
        <v>0</v>
      </c>
      <c r="BG117" s="67">
        <f t="shared" si="70"/>
        <v>0</v>
      </c>
      <c r="BH117" s="67">
        <f t="shared" si="70"/>
        <v>0</v>
      </c>
      <c r="BI117" s="67">
        <f t="shared" si="70"/>
        <v>0</v>
      </c>
      <c r="BJ117" s="67">
        <f t="shared" si="70"/>
        <v>0</v>
      </c>
      <c r="BK117" s="67">
        <f t="shared" si="70"/>
        <v>0</v>
      </c>
      <c r="BL117" s="70">
        <f t="shared" si="76"/>
        <v>0</v>
      </c>
      <c r="BM117" s="71">
        <f t="shared" si="77"/>
        <v>0</v>
      </c>
      <c r="BN117" s="71">
        <f t="shared" si="78"/>
        <v>0</v>
      </c>
      <c r="BO117" s="71">
        <f t="shared" si="79"/>
        <v>0</v>
      </c>
      <c r="BP117" s="71">
        <f t="shared" si="80"/>
        <v>0</v>
      </c>
      <c r="BQ117" s="71">
        <f t="shared" si="81"/>
        <v>0</v>
      </c>
      <c r="BR117" s="71">
        <f t="shared" si="82"/>
        <v>0</v>
      </c>
      <c r="BS117" s="71">
        <f t="shared" si="83"/>
        <v>0</v>
      </c>
      <c r="BT117" s="71">
        <f t="shared" si="84"/>
        <v>0</v>
      </c>
      <c r="BU117" s="72">
        <f t="shared" si="85"/>
        <v>0</v>
      </c>
      <c r="BV117" s="73">
        <f t="shared" si="86"/>
        <v>0</v>
      </c>
      <c r="BW117" t="s">
        <v>872</v>
      </c>
      <c r="BX117">
        <v>2022</v>
      </c>
      <c r="BY117" t="s">
        <v>873</v>
      </c>
      <c r="BZ117" t="s">
        <v>881</v>
      </c>
      <c r="CA117" t="s">
        <v>884</v>
      </c>
      <c r="CB117" t="s">
        <v>876</v>
      </c>
    </row>
    <row r="118" spans="1:80" x14ac:dyDescent="0.2">
      <c r="A118" s="77" t="str">
        <f t="shared" si="65"/>
        <v>X2OH05WAYB0G8Y2</v>
      </c>
      <c r="B118" s="77" t="s">
        <v>251</v>
      </c>
      <c r="C118" s="77"/>
      <c r="D118" s="77" t="s">
        <v>260</v>
      </c>
      <c r="E118" s="77" t="s">
        <v>253</v>
      </c>
      <c r="F118" s="77" t="s">
        <v>366</v>
      </c>
      <c r="G118" s="77" t="s">
        <v>367</v>
      </c>
      <c r="H118" s="77" t="s">
        <v>577</v>
      </c>
      <c r="I118" s="77" t="s">
        <v>578</v>
      </c>
      <c r="J118" s="77" t="s">
        <v>517</v>
      </c>
      <c r="K118" s="77" t="s">
        <v>129</v>
      </c>
      <c r="L118" s="77" t="s">
        <v>130</v>
      </c>
      <c r="M118" s="77">
        <v>39.99</v>
      </c>
      <c r="N118" s="96">
        <f t="shared" si="66"/>
        <v>36642.837</v>
      </c>
      <c r="O118" s="77"/>
      <c r="P118" s="96">
        <f t="shared" si="67"/>
        <v>18475.379999999997</v>
      </c>
      <c r="Q118" s="78">
        <f t="shared" si="68"/>
        <v>0.31</v>
      </c>
      <c r="R118" s="27">
        <v>12.3969</v>
      </c>
      <c r="AD118" s="34"/>
      <c r="AE118" s="34"/>
      <c r="AF118" s="34"/>
      <c r="AG118" s="34"/>
      <c r="AH118" s="34"/>
      <c r="AI118" s="34"/>
      <c r="AJ118" s="35"/>
      <c r="AK118" s="34"/>
      <c r="AL118" s="35"/>
      <c r="AM118" s="34"/>
      <c r="AN118" s="34"/>
      <c r="AO118" s="35"/>
      <c r="AP118" s="35"/>
      <c r="AQ118" s="48">
        <f t="shared" si="71"/>
        <v>0</v>
      </c>
      <c r="AR118" s="66">
        <f t="shared" si="72"/>
        <v>0</v>
      </c>
      <c r="AS118" s="67">
        <f t="shared" si="69"/>
        <v>0</v>
      </c>
      <c r="AT118" s="67">
        <f t="shared" si="69"/>
        <v>0</v>
      </c>
      <c r="AU118" s="67">
        <f t="shared" si="69"/>
        <v>0</v>
      </c>
      <c r="AV118" s="67">
        <f t="shared" si="69"/>
        <v>0</v>
      </c>
      <c r="AW118" s="67">
        <f t="shared" si="69"/>
        <v>0</v>
      </c>
      <c r="AX118" s="67">
        <f t="shared" si="69"/>
        <v>0</v>
      </c>
      <c r="AY118" s="67">
        <f t="shared" si="69"/>
        <v>0</v>
      </c>
      <c r="AZ118" s="67">
        <f t="shared" si="69"/>
        <v>0</v>
      </c>
      <c r="BA118" s="68">
        <f t="shared" si="73"/>
        <v>0</v>
      </c>
      <c r="BB118" s="64">
        <f t="shared" si="74"/>
        <v>0</v>
      </c>
      <c r="BC118" s="69">
        <f t="shared" si="75"/>
        <v>0</v>
      </c>
      <c r="BD118" s="67">
        <f t="shared" si="70"/>
        <v>0</v>
      </c>
      <c r="BE118" s="67">
        <f t="shared" si="70"/>
        <v>0</v>
      </c>
      <c r="BF118" s="67">
        <f t="shared" si="70"/>
        <v>0</v>
      </c>
      <c r="BG118" s="67">
        <f t="shared" si="70"/>
        <v>0</v>
      </c>
      <c r="BH118" s="67">
        <f t="shared" si="70"/>
        <v>0</v>
      </c>
      <c r="BI118" s="67">
        <f t="shared" si="70"/>
        <v>0</v>
      </c>
      <c r="BJ118" s="67">
        <f t="shared" si="70"/>
        <v>0</v>
      </c>
      <c r="BK118" s="67">
        <f t="shared" si="70"/>
        <v>0</v>
      </c>
      <c r="BL118" s="70">
        <f t="shared" si="76"/>
        <v>0</v>
      </c>
      <c r="BM118" s="71">
        <f t="shared" si="77"/>
        <v>0</v>
      </c>
      <c r="BN118" s="71">
        <f t="shared" si="78"/>
        <v>0</v>
      </c>
      <c r="BO118" s="71">
        <f t="shared" si="79"/>
        <v>0</v>
      </c>
      <c r="BP118" s="71">
        <f t="shared" si="80"/>
        <v>0</v>
      </c>
      <c r="BQ118" s="71">
        <f t="shared" si="81"/>
        <v>0</v>
      </c>
      <c r="BR118" s="71">
        <f t="shared" si="82"/>
        <v>0</v>
      </c>
      <c r="BS118" s="71">
        <f t="shared" si="83"/>
        <v>0</v>
      </c>
      <c r="BT118" s="71">
        <f t="shared" si="84"/>
        <v>0</v>
      </c>
      <c r="BU118" s="72">
        <f t="shared" si="85"/>
        <v>0</v>
      </c>
      <c r="BV118" s="73">
        <f t="shared" si="86"/>
        <v>0</v>
      </c>
      <c r="BW118" t="s">
        <v>872</v>
      </c>
      <c r="BX118">
        <v>2022</v>
      </c>
      <c r="BY118" t="s">
        <v>873</v>
      </c>
      <c r="BZ118" t="s">
        <v>881</v>
      </c>
      <c r="CA118" t="s">
        <v>884</v>
      </c>
      <c r="CB118" t="s">
        <v>876</v>
      </c>
    </row>
    <row r="119" spans="1:80" x14ac:dyDescent="0.2">
      <c r="A119" s="77" t="str">
        <f t="shared" si="65"/>
        <v>X1GB05R9ZR0JBLK</v>
      </c>
      <c r="B119" s="77" t="s">
        <v>251</v>
      </c>
      <c r="C119" s="77"/>
      <c r="D119" s="77" t="s">
        <v>260</v>
      </c>
      <c r="E119" s="77" t="s">
        <v>259</v>
      </c>
      <c r="F119" s="77" t="s">
        <v>368</v>
      </c>
      <c r="G119" s="77" t="s">
        <v>369</v>
      </c>
      <c r="H119" s="77" t="s">
        <v>85</v>
      </c>
      <c r="I119" s="77" t="s">
        <v>483</v>
      </c>
      <c r="J119" s="77" t="s">
        <v>507</v>
      </c>
      <c r="K119" s="77" t="s">
        <v>129</v>
      </c>
      <c r="L119" s="77" t="s">
        <v>632</v>
      </c>
      <c r="M119" s="77">
        <v>49.99</v>
      </c>
      <c r="N119" s="96">
        <f t="shared" si="66"/>
        <v>45805.837</v>
      </c>
      <c r="O119" s="77"/>
      <c r="P119" s="96">
        <f t="shared" si="67"/>
        <v>23095.38</v>
      </c>
      <c r="Q119" s="78">
        <f t="shared" si="68"/>
        <v>0.31</v>
      </c>
      <c r="R119" s="27">
        <v>15.4969</v>
      </c>
      <c r="AD119" s="34"/>
      <c r="AE119" s="34"/>
      <c r="AF119" s="34"/>
      <c r="AG119" s="34"/>
      <c r="AH119" s="34"/>
      <c r="AI119" s="34"/>
      <c r="AJ119" s="35"/>
      <c r="AK119" s="34"/>
      <c r="AL119" s="35"/>
      <c r="AM119" s="34"/>
      <c r="AN119" s="34"/>
      <c r="AO119" s="35"/>
      <c r="AP119" s="35"/>
      <c r="AQ119" s="48">
        <f t="shared" si="71"/>
        <v>0</v>
      </c>
      <c r="AR119" s="66">
        <f t="shared" si="72"/>
        <v>0</v>
      </c>
      <c r="AS119" s="67">
        <f t="shared" si="69"/>
        <v>0</v>
      </c>
      <c r="AT119" s="67">
        <f t="shared" si="69"/>
        <v>0</v>
      </c>
      <c r="AU119" s="67">
        <f t="shared" si="69"/>
        <v>0</v>
      </c>
      <c r="AV119" s="67">
        <f t="shared" si="69"/>
        <v>0</v>
      </c>
      <c r="AW119" s="67">
        <f t="shared" si="69"/>
        <v>0</v>
      </c>
      <c r="AX119" s="67">
        <f t="shared" si="69"/>
        <v>0</v>
      </c>
      <c r="AY119" s="67">
        <f t="shared" si="69"/>
        <v>0</v>
      </c>
      <c r="AZ119" s="67">
        <f t="shared" si="69"/>
        <v>0</v>
      </c>
      <c r="BA119" s="68">
        <f t="shared" si="73"/>
        <v>0</v>
      </c>
      <c r="BB119" s="64">
        <f t="shared" si="74"/>
        <v>0</v>
      </c>
      <c r="BC119" s="69">
        <f t="shared" si="75"/>
        <v>0</v>
      </c>
      <c r="BD119" s="67">
        <f t="shared" si="70"/>
        <v>0</v>
      </c>
      <c r="BE119" s="67">
        <f t="shared" si="70"/>
        <v>0</v>
      </c>
      <c r="BF119" s="67">
        <f t="shared" si="70"/>
        <v>0</v>
      </c>
      <c r="BG119" s="67">
        <f t="shared" si="70"/>
        <v>0</v>
      </c>
      <c r="BH119" s="67">
        <f t="shared" si="70"/>
        <v>0</v>
      </c>
      <c r="BI119" s="67">
        <f t="shared" si="70"/>
        <v>0</v>
      </c>
      <c r="BJ119" s="67">
        <f t="shared" si="70"/>
        <v>0</v>
      </c>
      <c r="BK119" s="67">
        <f t="shared" si="70"/>
        <v>0</v>
      </c>
      <c r="BL119" s="70">
        <f t="shared" si="76"/>
        <v>0</v>
      </c>
      <c r="BM119" s="71">
        <f t="shared" si="77"/>
        <v>0</v>
      </c>
      <c r="BN119" s="71">
        <f t="shared" si="78"/>
        <v>0</v>
      </c>
      <c r="BO119" s="71">
        <f t="shared" si="79"/>
        <v>0</v>
      </c>
      <c r="BP119" s="71">
        <f t="shared" si="80"/>
        <v>0</v>
      </c>
      <c r="BQ119" s="71">
        <f t="shared" si="81"/>
        <v>0</v>
      </c>
      <c r="BR119" s="71">
        <f t="shared" si="82"/>
        <v>0</v>
      </c>
      <c r="BS119" s="71">
        <f t="shared" si="83"/>
        <v>0</v>
      </c>
      <c r="BT119" s="71">
        <f t="shared" si="84"/>
        <v>0</v>
      </c>
      <c r="BU119" s="72">
        <f t="shared" si="85"/>
        <v>0</v>
      </c>
      <c r="BV119" s="73">
        <f t="shared" si="86"/>
        <v>0</v>
      </c>
      <c r="BW119" t="s">
        <v>872</v>
      </c>
      <c r="BX119">
        <v>2022</v>
      </c>
      <c r="BY119" t="s">
        <v>873</v>
      </c>
      <c r="BZ119" t="s">
        <v>881</v>
      </c>
      <c r="CA119" t="s">
        <v>884</v>
      </c>
      <c r="CB119" t="s">
        <v>877</v>
      </c>
    </row>
    <row r="120" spans="1:80" x14ac:dyDescent="0.2">
      <c r="A120" s="77" t="str">
        <f t="shared" si="65"/>
        <v>X2OP01KAK90JBLK</v>
      </c>
      <c r="B120" s="77" t="s">
        <v>251</v>
      </c>
      <c r="C120" s="77"/>
      <c r="D120" s="77" t="s">
        <v>254</v>
      </c>
      <c r="E120" s="77" t="s">
        <v>253</v>
      </c>
      <c r="F120" s="77" t="s">
        <v>370</v>
      </c>
      <c r="G120" s="77" t="s">
        <v>371</v>
      </c>
      <c r="H120" s="77" t="s">
        <v>85</v>
      </c>
      <c r="I120" s="77" t="s">
        <v>483</v>
      </c>
      <c r="J120" s="77" t="s">
        <v>127</v>
      </c>
      <c r="K120" s="77" t="s">
        <v>128</v>
      </c>
      <c r="L120" s="77" t="s">
        <v>130</v>
      </c>
      <c r="M120" s="77">
        <v>29.99</v>
      </c>
      <c r="N120" s="96">
        <f t="shared" si="66"/>
        <v>27479.837</v>
      </c>
      <c r="O120" s="77"/>
      <c r="P120" s="96">
        <f t="shared" si="67"/>
        <v>13855.38</v>
      </c>
      <c r="Q120" s="78">
        <f t="shared" si="68"/>
        <v>0.31</v>
      </c>
      <c r="R120" s="27">
        <v>9.2968999999999991</v>
      </c>
      <c r="AD120" s="34">
        <v>15</v>
      </c>
      <c r="AE120" s="34">
        <v>15</v>
      </c>
      <c r="AF120" s="34"/>
      <c r="AG120" s="34"/>
      <c r="AH120" s="34"/>
      <c r="AI120" s="34"/>
      <c r="AJ120" s="35">
        <v>15</v>
      </c>
      <c r="AK120" s="34">
        <v>15</v>
      </c>
      <c r="AL120" s="35"/>
      <c r="AM120" s="34"/>
      <c r="AN120" s="34"/>
      <c r="AO120" s="35"/>
      <c r="AP120" s="35"/>
      <c r="AQ120" s="48">
        <f t="shared" si="71"/>
        <v>30</v>
      </c>
      <c r="AR120" s="66">
        <f t="shared" si="72"/>
        <v>288.20389999999998</v>
      </c>
      <c r="AS120" s="67">
        <f t="shared" si="69"/>
        <v>7</v>
      </c>
      <c r="AT120" s="67">
        <f t="shared" si="69"/>
        <v>11</v>
      </c>
      <c r="AU120" s="67">
        <f t="shared" si="69"/>
        <v>8</v>
      </c>
      <c r="AV120" s="67">
        <f t="shared" si="69"/>
        <v>5</v>
      </c>
      <c r="AW120" s="67">
        <f t="shared" si="69"/>
        <v>0</v>
      </c>
      <c r="AX120" s="67">
        <f t="shared" si="69"/>
        <v>0</v>
      </c>
      <c r="AY120" s="67">
        <f t="shared" si="69"/>
        <v>0</v>
      </c>
      <c r="AZ120" s="67">
        <f t="shared" si="69"/>
        <v>0</v>
      </c>
      <c r="BA120" s="68">
        <f t="shared" si="73"/>
        <v>31</v>
      </c>
      <c r="BB120" s="64">
        <f t="shared" si="74"/>
        <v>30</v>
      </c>
      <c r="BC120" s="69">
        <f t="shared" si="75"/>
        <v>278.90699999999998</v>
      </c>
      <c r="BD120" s="67">
        <f t="shared" si="70"/>
        <v>7</v>
      </c>
      <c r="BE120" s="67">
        <f t="shared" si="70"/>
        <v>11</v>
      </c>
      <c r="BF120" s="67">
        <f t="shared" si="70"/>
        <v>8</v>
      </c>
      <c r="BG120" s="67">
        <f t="shared" si="70"/>
        <v>4</v>
      </c>
      <c r="BH120" s="67">
        <f t="shared" si="70"/>
        <v>0</v>
      </c>
      <c r="BI120" s="67">
        <f t="shared" si="70"/>
        <v>0</v>
      </c>
      <c r="BJ120" s="67">
        <f t="shared" si="70"/>
        <v>0</v>
      </c>
      <c r="BK120" s="67">
        <f t="shared" si="70"/>
        <v>0</v>
      </c>
      <c r="BL120" s="70">
        <f t="shared" si="76"/>
        <v>30</v>
      </c>
      <c r="BM120" s="71">
        <f t="shared" si="77"/>
        <v>14</v>
      </c>
      <c r="BN120" s="71">
        <f t="shared" si="78"/>
        <v>22</v>
      </c>
      <c r="BO120" s="71">
        <f t="shared" si="79"/>
        <v>16</v>
      </c>
      <c r="BP120" s="71">
        <f t="shared" si="80"/>
        <v>9</v>
      </c>
      <c r="BQ120" s="71">
        <f t="shared" si="81"/>
        <v>0</v>
      </c>
      <c r="BR120" s="71">
        <f t="shared" si="82"/>
        <v>0</v>
      </c>
      <c r="BS120" s="71">
        <f t="shared" si="83"/>
        <v>0</v>
      </c>
      <c r="BT120" s="71">
        <f t="shared" si="84"/>
        <v>0</v>
      </c>
      <c r="BU120" s="72">
        <f t="shared" si="85"/>
        <v>61</v>
      </c>
      <c r="BV120" s="73">
        <f t="shared" si="86"/>
        <v>567.1108999999999</v>
      </c>
      <c r="BW120" t="s">
        <v>872</v>
      </c>
      <c r="BX120">
        <v>2022</v>
      </c>
      <c r="BY120" t="s">
        <v>873</v>
      </c>
      <c r="BZ120" t="s">
        <v>881</v>
      </c>
      <c r="CA120" t="s">
        <v>884</v>
      </c>
      <c r="CB120" t="s">
        <v>876</v>
      </c>
    </row>
    <row r="121" spans="1:80" x14ac:dyDescent="0.2">
      <c r="A121" s="77" t="str">
        <f t="shared" si="65"/>
        <v>X1RP18K4ER0JBLK</v>
      </c>
      <c r="B121" s="77" t="s">
        <v>251</v>
      </c>
      <c r="C121" s="77"/>
      <c r="D121" s="77" t="s">
        <v>254</v>
      </c>
      <c r="E121" s="77" t="s">
        <v>253</v>
      </c>
      <c r="F121" s="77" t="s">
        <v>372</v>
      </c>
      <c r="G121" s="77" t="s">
        <v>373</v>
      </c>
      <c r="H121" s="77" t="s">
        <v>85</v>
      </c>
      <c r="I121" s="77" t="s">
        <v>483</v>
      </c>
      <c r="J121" s="77" t="s">
        <v>579</v>
      </c>
      <c r="K121" s="77" t="s">
        <v>129</v>
      </c>
      <c r="L121" s="77" t="s">
        <v>130</v>
      </c>
      <c r="M121" s="77">
        <v>29.99</v>
      </c>
      <c r="N121" s="96">
        <f t="shared" si="66"/>
        <v>27479.837</v>
      </c>
      <c r="O121" s="77"/>
      <c r="P121" s="96">
        <f t="shared" si="67"/>
        <v>13855.38</v>
      </c>
      <c r="Q121" s="78">
        <f t="shared" si="68"/>
        <v>0.31</v>
      </c>
      <c r="R121" s="27">
        <v>9.2968999999999991</v>
      </c>
      <c r="AD121" s="34">
        <v>15</v>
      </c>
      <c r="AE121" s="34">
        <v>15</v>
      </c>
      <c r="AF121" s="34"/>
      <c r="AG121" s="34"/>
      <c r="AH121" s="34"/>
      <c r="AI121" s="34"/>
      <c r="AJ121" s="35">
        <v>15</v>
      </c>
      <c r="AK121" s="34">
        <v>15</v>
      </c>
      <c r="AL121" s="35"/>
      <c r="AM121" s="34"/>
      <c r="AN121" s="34"/>
      <c r="AO121" s="35"/>
      <c r="AP121" s="35"/>
      <c r="AQ121" s="48">
        <f t="shared" si="71"/>
        <v>30</v>
      </c>
      <c r="AR121" s="66">
        <f t="shared" si="72"/>
        <v>288.20389999999998</v>
      </c>
      <c r="AS121" s="67">
        <f t="shared" si="69"/>
        <v>7</v>
      </c>
      <c r="AT121" s="67">
        <f t="shared" si="69"/>
        <v>11</v>
      </c>
      <c r="AU121" s="67">
        <f t="shared" si="69"/>
        <v>8</v>
      </c>
      <c r="AV121" s="67">
        <f t="shared" si="69"/>
        <v>5</v>
      </c>
      <c r="AW121" s="67">
        <f t="shared" si="69"/>
        <v>0</v>
      </c>
      <c r="AX121" s="67">
        <f t="shared" si="69"/>
        <v>0</v>
      </c>
      <c r="AY121" s="67">
        <f t="shared" si="69"/>
        <v>0</v>
      </c>
      <c r="AZ121" s="67">
        <f t="shared" si="69"/>
        <v>0</v>
      </c>
      <c r="BA121" s="68">
        <f t="shared" si="73"/>
        <v>31</v>
      </c>
      <c r="BB121" s="64">
        <f t="shared" si="74"/>
        <v>30</v>
      </c>
      <c r="BC121" s="69">
        <f t="shared" si="75"/>
        <v>278.90699999999998</v>
      </c>
      <c r="BD121" s="67">
        <f t="shared" si="70"/>
        <v>7</v>
      </c>
      <c r="BE121" s="67">
        <f t="shared" si="70"/>
        <v>11</v>
      </c>
      <c r="BF121" s="67">
        <f t="shared" si="70"/>
        <v>8</v>
      </c>
      <c r="BG121" s="67">
        <f t="shared" si="70"/>
        <v>4</v>
      </c>
      <c r="BH121" s="67">
        <f t="shared" si="70"/>
        <v>0</v>
      </c>
      <c r="BI121" s="67">
        <f t="shared" si="70"/>
        <v>0</v>
      </c>
      <c r="BJ121" s="67">
        <f t="shared" si="70"/>
        <v>0</v>
      </c>
      <c r="BK121" s="67">
        <f t="shared" si="70"/>
        <v>0</v>
      </c>
      <c r="BL121" s="70">
        <f t="shared" si="76"/>
        <v>30</v>
      </c>
      <c r="BM121" s="71">
        <f t="shared" si="77"/>
        <v>14</v>
      </c>
      <c r="BN121" s="71">
        <f t="shared" si="78"/>
        <v>22</v>
      </c>
      <c r="BO121" s="71">
        <f t="shared" si="79"/>
        <v>16</v>
      </c>
      <c r="BP121" s="71">
        <f t="shared" si="80"/>
        <v>9</v>
      </c>
      <c r="BQ121" s="71">
        <f t="shared" si="81"/>
        <v>0</v>
      </c>
      <c r="BR121" s="71">
        <f t="shared" si="82"/>
        <v>0</v>
      </c>
      <c r="BS121" s="71">
        <f t="shared" si="83"/>
        <v>0</v>
      </c>
      <c r="BT121" s="71">
        <f t="shared" si="84"/>
        <v>0</v>
      </c>
      <c r="BU121" s="72">
        <f t="shared" si="85"/>
        <v>61</v>
      </c>
      <c r="BV121" s="73">
        <f t="shared" si="86"/>
        <v>567.1108999999999</v>
      </c>
      <c r="BW121" t="s">
        <v>872</v>
      </c>
      <c r="BX121">
        <v>2022</v>
      </c>
      <c r="BY121" t="s">
        <v>873</v>
      </c>
      <c r="BZ121" t="s">
        <v>881</v>
      </c>
      <c r="CA121" t="s">
        <v>884</v>
      </c>
      <c r="CB121" t="s">
        <v>876</v>
      </c>
    </row>
    <row r="122" spans="1:80" x14ac:dyDescent="0.2">
      <c r="A122" s="77" t="str">
        <f t="shared" si="65"/>
        <v>X1V145D3551RIBK</v>
      </c>
      <c r="B122" s="77" t="s">
        <v>251</v>
      </c>
      <c r="C122" s="77"/>
      <c r="D122" s="77" t="s">
        <v>265</v>
      </c>
      <c r="E122" s="77" t="s">
        <v>259</v>
      </c>
      <c r="F122" s="77" t="s">
        <v>374</v>
      </c>
      <c r="G122" s="77" t="s">
        <v>267</v>
      </c>
      <c r="H122" s="77" t="s">
        <v>580</v>
      </c>
      <c r="I122" s="77" t="s">
        <v>581</v>
      </c>
      <c r="J122" s="77" t="s">
        <v>497</v>
      </c>
      <c r="K122" s="77" t="s">
        <v>630</v>
      </c>
      <c r="L122" s="77" t="s">
        <v>632</v>
      </c>
      <c r="M122" s="77">
        <v>64.989999999999995</v>
      </c>
      <c r="N122" s="96">
        <f t="shared" si="66"/>
        <v>59550.337</v>
      </c>
      <c r="O122" s="77"/>
      <c r="P122" s="96">
        <f t="shared" si="67"/>
        <v>30025.38</v>
      </c>
      <c r="Q122" s="78">
        <f t="shared" si="68"/>
        <v>0.31</v>
      </c>
      <c r="R122" s="27">
        <v>20.146899999999999</v>
      </c>
      <c r="AD122" s="34"/>
      <c r="AE122" s="34"/>
      <c r="AF122" s="34"/>
      <c r="AG122" s="34"/>
      <c r="AH122" s="34"/>
      <c r="AI122" s="34"/>
      <c r="AJ122" s="35"/>
      <c r="AK122" s="34"/>
      <c r="AL122" s="35"/>
      <c r="AM122" s="34"/>
      <c r="AN122" s="34"/>
      <c r="AO122" s="35"/>
      <c r="AP122" s="35"/>
      <c r="AQ122" s="48">
        <f t="shared" si="71"/>
        <v>0</v>
      </c>
      <c r="AR122" s="66">
        <f t="shared" si="72"/>
        <v>0</v>
      </c>
      <c r="AS122" s="67">
        <f t="shared" si="69"/>
        <v>0</v>
      </c>
      <c r="AT122" s="67">
        <f t="shared" si="69"/>
        <v>0</v>
      </c>
      <c r="AU122" s="67">
        <f t="shared" si="69"/>
        <v>0</v>
      </c>
      <c r="AV122" s="67">
        <f t="shared" si="69"/>
        <v>0</v>
      </c>
      <c r="AW122" s="67">
        <f t="shared" si="69"/>
        <v>0</v>
      </c>
      <c r="AX122" s="67">
        <f t="shared" si="69"/>
        <v>0</v>
      </c>
      <c r="AY122" s="67">
        <f t="shared" si="69"/>
        <v>0</v>
      </c>
      <c r="AZ122" s="67">
        <f t="shared" si="69"/>
        <v>0</v>
      </c>
      <c r="BA122" s="68">
        <f t="shared" si="73"/>
        <v>0</v>
      </c>
      <c r="BB122" s="64">
        <f t="shared" si="74"/>
        <v>0</v>
      </c>
      <c r="BC122" s="69">
        <f t="shared" si="75"/>
        <v>0</v>
      </c>
      <c r="BD122" s="67">
        <f t="shared" si="70"/>
        <v>0</v>
      </c>
      <c r="BE122" s="67">
        <f t="shared" si="70"/>
        <v>0</v>
      </c>
      <c r="BF122" s="67">
        <f t="shared" si="70"/>
        <v>0</v>
      </c>
      <c r="BG122" s="67">
        <f t="shared" si="70"/>
        <v>0</v>
      </c>
      <c r="BH122" s="67">
        <f t="shared" si="70"/>
        <v>0</v>
      </c>
      <c r="BI122" s="67">
        <f t="shared" si="70"/>
        <v>0</v>
      </c>
      <c r="BJ122" s="67">
        <f t="shared" si="70"/>
        <v>0</v>
      </c>
      <c r="BK122" s="67">
        <f t="shared" si="70"/>
        <v>0</v>
      </c>
      <c r="BL122" s="70">
        <f t="shared" si="76"/>
        <v>0</v>
      </c>
      <c r="BM122" s="71">
        <f t="shared" si="77"/>
        <v>0</v>
      </c>
      <c r="BN122" s="71">
        <f t="shared" si="78"/>
        <v>0</v>
      </c>
      <c r="BO122" s="71">
        <f t="shared" si="79"/>
        <v>0</v>
      </c>
      <c r="BP122" s="71">
        <f t="shared" si="80"/>
        <v>0</v>
      </c>
      <c r="BQ122" s="71">
        <f t="shared" si="81"/>
        <v>0</v>
      </c>
      <c r="BR122" s="71">
        <f t="shared" si="82"/>
        <v>0</v>
      </c>
      <c r="BS122" s="71">
        <f t="shared" si="83"/>
        <v>0</v>
      </c>
      <c r="BT122" s="71">
        <f t="shared" si="84"/>
        <v>0</v>
      </c>
      <c r="BU122" s="72">
        <f t="shared" si="85"/>
        <v>0</v>
      </c>
      <c r="BV122" s="73">
        <f t="shared" si="86"/>
        <v>0</v>
      </c>
      <c r="BW122" t="s">
        <v>872</v>
      </c>
      <c r="BX122">
        <v>2022</v>
      </c>
      <c r="BY122" t="s">
        <v>873</v>
      </c>
      <c r="BZ122" t="s">
        <v>881</v>
      </c>
      <c r="CA122" t="s">
        <v>884</v>
      </c>
      <c r="CB122" t="s">
        <v>878</v>
      </c>
    </row>
    <row r="123" spans="1:80" x14ac:dyDescent="0.2">
      <c r="A123" s="77" t="str">
        <f t="shared" si="65"/>
        <v>X2OP13KA9L0G011</v>
      </c>
      <c r="B123" s="77" t="s">
        <v>252</v>
      </c>
      <c r="C123" s="77"/>
      <c r="D123" s="77" t="s">
        <v>254</v>
      </c>
      <c r="E123" s="77" t="s">
        <v>253</v>
      </c>
      <c r="F123" s="77" t="s">
        <v>375</v>
      </c>
      <c r="G123" s="77" t="s">
        <v>376</v>
      </c>
      <c r="H123" s="77" t="s">
        <v>89</v>
      </c>
      <c r="I123" s="77" t="s">
        <v>484</v>
      </c>
      <c r="J123" s="77" t="s">
        <v>542</v>
      </c>
      <c r="K123" s="77" t="s">
        <v>129</v>
      </c>
      <c r="L123" s="77" t="s">
        <v>130</v>
      </c>
      <c r="M123" s="77">
        <v>29.99</v>
      </c>
      <c r="N123" s="96">
        <f t="shared" si="66"/>
        <v>27479.837</v>
      </c>
      <c r="O123" s="77"/>
      <c r="P123" s="96">
        <f t="shared" si="67"/>
        <v>13855.38</v>
      </c>
      <c r="Q123" s="78">
        <f t="shared" si="68"/>
        <v>0.31</v>
      </c>
      <c r="R123" s="27">
        <v>9.2968999999999991</v>
      </c>
      <c r="AD123" s="34"/>
      <c r="AE123" s="34"/>
      <c r="AF123" s="34"/>
      <c r="AG123" s="34"/>
      <c r="AH123" s="34"/>
      <c r="AI123" s="34"/>
      <c r="AJ123" s="35"/>
      <c r="AK123" s="34"/>
      <c r="AL123" s="35"/>
      <c r="AM123" s="34"/>
      <c r="AN123" s="34"/>
      <c r="AO123" s="35"/>
      <c r="AP123" s="35"/>
      <c r="AQ123" s="48">
        <f t="shared" si="71"/>
        <v>0</v>
      </c>
      <c r="AR123" s="66">
        <f t="shared" si="72"/>
        <v>0</v>
      </c>
      <c r="AS123" s="67">
        <f t="shared" si="69"/>
        <v>0</v>
      </c>
      <c r="AT123" s="67">
        <f t="shared" si="69"/>
        <v>0</v>
      </c>
      <c r="AU123" s="67">
        <f t="shared" si="69"/>
        <v>0</v>
      </c>
      <c r="AV123" s="67">
        <f t="shared" si="69"/>
        <v>0</v>
      </c>
      <c r="AW123" s="67">
        <f t="shared" si="69"/>
        <v>0</v>
      </c>
      <c r="AX123" s="67">
        <f t="shared" si="69"/>
        <v>0</v>
      </c>
      <c r="AY123" s="67">
        <f t="shared" si="69"/>
        <v>0</v>
      </c>
      <c r="AZ123" s="67">
        <f t="shared" si="69"/>
        <v>0</v>
      </c>
      <c r="BA123" s="68">
        <f t="shared" si="73"/>
        <v>0</v>
      </c>
      <c r="BB123" s="64">
        <f t="shared" si="74"/>
        <v>0</v>
      </c>
      <c r="BC123" s="69">
        <f t="shared" si="75"/>
        <v>0</v>
      </c>
      <c r="BD123" s="67">
        <f t="shared" si="70"/>
        <v>0</v>
      </c>
      <c r="BE123" s="67">
        <f t="shared" si="70"/>
        <v>0</v>
      </c>
      <c r="BF123" s="67">
        <f t="shared" si="70"/>
        <v>0</v>
      </c>
      <c r="BG123" s="67">
        <f t="shared" si="70"/>
        <v>0</v>
      </c>
      <c r="BH123" s="67">
        <f t="shared" si="70"/>
        <v>0</v>
      </c>
      <c r="BI123" s="67">
        <f t="shared" si="70"/>
        <v>0</v>
      </c>
      <c r="BJ123" s="67">
        <f t="shared" si="70"/>
        <v>0</v>
      </c>
      <c r="BK123" s="67">
        <f t="shared" si="70"/>
        <v>0</v>
      </c>
      <c r="BL123" s="70">
        <f t="shared" si="76"/>
        <v>0</v>
      </c>
      <c r="BM123" s="71">
        <f t="shared" si="77"/>
        <v>0</v>
      </c>
      <c r="BN123" s="71">
        <f t="shared" si="78"/>
        <v>0</v>
      </c>
      <c r="BO123" s="71">
        <f t="shared" si="79"/>
        <v>0</v>
      </c>
      <c r="BP123" s="71">
        <f t="shared" si="80"/>
        <v>0</v>
      </c>
      <c r="BQ123" s="71">
        <f t="shared" si="81"/>
        <v>0</v>
      </c>
      <c r="BR123" s="71">
        <f t="shared" si="82"/>
        <v>0</v>
      </c>
      <c r="BS123" s="71">
        <f t="shared" si="83"/>
        <v>0</v>
      </c>
      <c r="BT123" s="71">
        <f t="shared" si="84"/>
        <v>0</v>
      </c>
      <c r="BU123" s="72">
        <f t="shared" si="85"/>
        <v>0</v>
      </c>
      <c r="BV123" s="73">
        <f t="shared" si="86"/>
        <v>0</v>
      </c>
      <c r="BW123" t="s">
        <v>872</v>
      </c>
      <c r="BX123">
        <v>2022</v>
      </c>
      <c r="BY123" t="s">
        <v>873</v>
      </c>
      <c r="BZ123" t="s">
        <v>879</v>
      </c>
      <c r="CA123" t="s">
        <v>883</v>
      </c>
      <c r="CB123" t="s">
        <v>876</v>
      </c>
    </row>
    <row r="124" spans="1:80" x14ac:dyDescent="0.2">
      <c r="A124" s="77" t="str">
        <f t="shared" si="65"/>
        <v>X2O144D40N0BDYI</v>
      </c>
      <c r="B124" s="77" t="s">
        <v>252</v>
      </c>
      <c r="C124" s="77"/>
      <c r="D124" s="77" t="s">
        <v>265</v>
      </c>
      <c r="E124" s="77" t="s">
        <v>259</v>
      </c>
      <c r="F124" s="77" t="s">
        <v>377</v>
      </c>
      <c r="G124" s="77" t="s">
        <v>378</v>
      </c>
      <c r="H124" s="77" t="s">
        <v>582</v>
      </c>
      <c r="I124" s="77" t="s">
        <v>583</v>
      </c>
      <c r="J124" s="77" t="s">
        <v>584</v>
      </c>
      <c r="K124" s="77" t="s">
        <v>631</v>
      </c>
      <c r="L124" s="77" t="s">
        <v>632</v>
      </c>
      <c r="M124" s="77">
        <v>64.989999999999995</v>
      </c>
      <c r="N124" s="96">
        <f t="shared" si="66"/>
        <v>59550.337</v>
      </c>
      <c r="O124" s="77"/>
      <c r="P124" s="96">
        <f t="shared" si="67"/>
        <v>30025.38</v>
      </c>
      <c r="Q124" s="78">
        <f t="shared" si="68"/>
        <v>0.31</v>
      </c>
      <c r="R124" s="27">
        <v>20.146899999999999</v>
      </c>
      <c r="AD124" s="34"/>
      <c r="AE124" s="34"/>
      <c r="AF124" s="34"/>
      <c r="AG124" s="34"/>
      <c r="AH124" s="34"/>
      <c r="AI124" s="34"/>
      <c r="AJ124" s="35"/>
      <c r="AK124" s="34"/>
      <c r="AL124" s="35"/>
      <c r="AM124" s="34"/>
      <c r="AN124" s="34"/>
      <c r="AO124" s="35"/>
      <c r="AP124" s="35"/>
      <c r="AQ124" s="48">
        <f t="shared" si="71"/>
        <v>0</v>
      </c>
      <c r="AR124" s="66">
        <f t="shared" si="72"/>
        <v>0</v>
      </c>
      <c r="AS124" s="67">
        <f t="shared" si="69"/>
        <v>0</v>
      </c>
      <c r="AT124" s="67">
        <f t="shared" si="69"/>
        <v>0</v>
      </c>
      <c r="AU124" s="67">
        <f t="shared" si="69"/>
        <v>0</v>
      </c>
      <c r="AV124" s="67">
        <f t="shared" si="69"/>
        <v>0</v>
      </c>
      <c r="AW124" s="67">
        <f t="shared" si="69"/>
        <v>0</v>
      </c>
      <c r="AX124" s="67">
        <f t="shared" si="69"/>
        <v>0</v>
      </c>
      <c r="AY124" s="67">
        <f t="shared" si="69"/>
        <v>0</v>
      </c>
      <c r="AZ124" s="67">
        <f t="shared" si="69"/>
        <v>0</v>
      </c>
      <c r="BA124" s="68">
        <f t="shared" si="73"/>
        <v>0</v>
      </c>
      <c r="BB124" s="64">
        <f t="shared" si="74"/>
        <v>0</v>
      </c>
      <c r="BC124" s="69">
        <f t="shared" si="75"/>
        <v>0</v>
      </c>
      <c r="BD124" s="67">
        <f t="shared" si="70"/>
        <v>0</v>
      </c>
      <c r="BE124" s="67">
        <f t="shared" si="70"/>
        <v>0</v>
      </c>
      <c r="BF124" s="67">
        <f t="shared" si="70"/>
        <v>0</v>
      </c>
      <c r="BG124" s="67">
        <f t="shared" si="70"/>
        <v>0</v>
      </c>
      <c r="BH124" s="67">
        <f t="shared" si="70"/>
        <v>0</v>
      </c>
      <c r="BI124" s="67">
        <f t="shared" si="70"/>
        <v>0</v>
      </c>
      <c r="BJ124" s="67">
        <f t="shared" si="70"/>
        <v>0</v>
      </c>
      <c r="BK124" s="67">
        <f t="shared" si="70"/>
        <v>0</v>
      </c>
      <c r="BL124" s="70">
        <f t="shared" si="76"/>
        <v>0</v>
      </c>
      <c r="BM124" s="71">
        <f t="shared" si="77"/>
        <v>0</v>
      </c>
      <c r="BN124" s="71">
        <f t="shared" si="78"/>
        <v>0</v>
      </c>
      <c r="BO124" s="71">
        <f t="shared" si="79"/>
        <v>0</v>
      </c>
      <c r="BP124" s="71">
        <f t="shared" si="80"/>
        <v>0</v>
      </c>
      <c r="BQ124" s="71">
        <f t="shared" si="81"/>
        <v>0</v>
      </c>
      <c r="BR124" s="71">
        <f t="shared" si="82"/>
        <v>0</v>
      </c>
      <c r="BS124" s="71">
        <f t="shared" si="83"/>
        <v>0</v>
      </c>
      <c r="BT124" s="71">
        <f t="shared" si="84"/>
        <v>0</v>
      </c>
      <c r="BU124" s="72">
        <f t="shared" si="85"/>
        <v>0</v>
      </c>
      <c r="BV124" s="73">
        <f t="shared" si="86"/>
        <v>0</v>
      </c>
      <c r="BW124" t="s">
        <v>872</v>
      </c>
      <c r="BX124">
        <v>2022</v>
      </c>
      <c r="BY124" t="s">
        <v>873</v>
      </c>
      <c r="BZ124" t="s">
        <v>879</v>
      </c>
      <c r="CA124" t="s">
        <v>883</v>
      </c>
      <c r="CB124" t="s">
        <v>878</v>
      </c>
    </row>
    <row r="125" spans="1:80" x14ac:dyDescent="0.2">
      <c r="A125" s="77" t="str">
        <f t="shared" si="65"/>
        <v>X1RN00D45V0LWA</v>
      </c>
      <c r="B125" s="77" t="s">
        <v>252</v>
      </c>
      <c r="C125" s="77"/>
      <c r="D125" s="77" t="s">
        <v>265</v>
      </c>
      <c r="E125" s="77" t="s">
        <v>253</v>
      </c>
      <c r="F125" s="77" t="s">
        <v>379</v>
      </c>
      <c r="G125" s="77" t="s">
        <v>380</v>
      </c>
      <c r="H125" s="77" t="s">
        <v>528</v>
      </c>
      <c r="I125" s="77" t="s">
        <v>529</v>
      </c>
      <c r="J125" s="77" t="s">
        <v>127</v>
      </c>
      <c r="K125" s="77" t="s">
        <v>630</v>
      </c>
      <c r="L125" s="77" t="s">
        <v>130</v>
      </c>
      <c r="M125" s="77">
        <v>69.989999999999995</v>
      </c>
      <c r="N125" s="96">
        <f t="shared" si="66"/>
        <v>64131.837000000007</v>
      </c>
      <c r="O125" s="77"/>
      <c r="P125" s="96">
        <f t="shared" si="67"/>
        <v>32335.380000000005</v>
      </c>
      <c r="Q125" s="78">
        <f t="shared" si="68"/>
        <v>0.32528456446158976</v>
      </c>
      <c r="R125" s="27">
        <v>22.766666666666666</v>
      </c>
      <c r="AD125" s="34"/>
      <c r="AE125" s="34"/>
      <c r="AF125" s="34"/>
      <c r="AG125" s="34"/>
      <c r="AH125" s="34"/>
      <c r="AI125" s="34"/>
      <c r="AJ125" s="35"/>
      <c r="AK125" s="34"/>
      <c r="AL125" s="35"/>
      <c r="AM125" s="34"/>
      <c r="AN125" s="34"/>
      <c r="AO125" s="35"/>
      <c r="AP125" s="35"/>
      <c r="AQ125" s="48">
        <f t="shared" si="71"/>
        <v>0</v>
      </c>
      <c r="AR125" s="66">
        <f t="shared" si="72"/>
        <v>0</v>
      </c>
      <c r="AS125" s="67">
        <f t="shared" si="69"/>
        <v>0</v>
      </c>
      <c r="AT125" s="67">
        <f t="shared" si="69"/>
        <v>0</v>
      </c>
      <c r="AU125" s="67">
        <f t="shared" si="69"/>
        <v>0</v>
      </c>
      <c r="AV125" s="67">
        <f t="shared" si="69"/>
        <v>0</v>
      </c>
      <c r="AW125" s="67">
        <f t="shared" si="69"/>
        <v>0</v>
      </c>
      <c r="AX125" s="67">
        <f t="shared" si="69"/>
        <v>0</v>
      </c>
      <c r="AY125" s="67">
        <f t="shared" si="69"/>
        <v>0</v>
      </c>
      <c r="AZ125" s="67">
        <f t="shared" si="69"/>
        <v>0</v>
      </c>
      <c r="BA125" s="68">
        <f t="shared" si="73"/>
        <v>0</v>
      </c>
      <c r="BB125" s="64">
        <f t="shared" si="74"/>
        <v>0</v>
      </c>
      <c r="BC125" s="69">
        <f t="shared" si="75"/>
        <v>0</v>
      </c>
      <c r="BD125" s="67">
        <f t="shared" si="70"/>
        <v>0</v>
      </c>
      <c r="BE125" s="67">
        <f t="shared" si="70"/>
        <v>0</v>
      </c>
      <c r="BF125" s="67">
        <f t="shared" si="70"/>
        <v>0</v>
      </c>
      <c r="BG125" s="67">
        <f t="shared" si="70"/>
        <v>0</v>
      </c>
      <c r="BH125" s="67">
        <f t="shared" si="70"/>
        <v>0</v>
      </c>
      <c r="BI125" s="67">
        <f t="shared" si="70"/>
        <v>0</v>
      </c>
      <c r="BJ125" s="67">
        <f t="shared" si="70"/>
        <v>0</v>
      </c>
      <c r="BK125" s="67">
        <f t="shared" si="70"/>
        <v>0</v>
      </c>
      <c r="BL125" s="70">
        <f t="shared" si="76"/>
        <v>0</v>
      </c>
      <c r="BM125" s="71">
        <f t="shared" si="77"/>
        <v>0</v>
      </c>
      <c r="BN125" s="71">
        <f t="shared" si="78"/>
        <v>0</v>
      </c>
      <c r="BO125" s="71">
        <f t="shared" si="79"/>
        <v>0</v>
      </c>
      <c r="BP125" s="71">
        <f t="shared" si="80"/>
        <v>0</v>
      </c>
      <c r="BQ125" s="71">
        <f t="shared" si="81"/>
        <v>0</v>
      </c>
      <c r="BR125" s="71">
        <f t="shared" si="82"/>
        <v>0</v>
      </c>
      <c r="BS125" s="71">
        <f t="shared" si="83"/>
        <v>0</v>
      </c>
      <c r="BT125" s="71">
        <f t="shared" si="84"/>
        <v>0</v>
      </c>
      <c r="BU125" s="72">
        <f t="shared" si="85"/>
        <v>0</v>
      </c>
      <c r="BV125" s="73">
        <f t="shared" si="86"/>
        <v>0</v>
      </c>
      <c r="BW125" t="s">
        <v>872</v>
      </c>
      <c r="BX125">
        <v>2022</v>
      </c>
      <c r="BY125" t="s">
        <v>873</v>
      </c>
      <c r="BZ125" t="s">
        <v>879</v>
      </c>
      <c r="CA125" t="s">
        <v>883</v>
      </c>
      <c r="CB125" t="s">
        <v>876</v>
      </c>
    </row>
    <row r="126" spans="1:80" x14ac:dyDescent="0.2">
      <c r="A126" s="77" t="str">
        <f t="shared" si="65"/>
        <v>X2OP23K9TZ0JBLK</v>
      </c>
      <c r="B126" s="77" t="s">
        <v>252</v>
      </c>
      <c r="C126" s="77"/>
      <c r="D126" s="77" t="s">
        <v>254</v>
      </c>
      <c r="E126" s="77" t="s">
        <v>253</v>
      </c>
      <c r="F126" s="77" t="s">
        <v>381</v>
      </c>
      <c r="G126" s="77" t="s">
        <v>382</v>
      </c>
      <c r="H126" s="77" t="s">
        <v>85</v>
      </c>
      <c r="I126" s="77" t="s">
        <v>483</v>
      </c>
      <c r="J126" s="77" t="s">
        <v>127</v>
      </c>
      <c r="K126" s="77" t="s">
        <v>128</v>
      </c>
      <c r="L126" s="77" t="s">
        <v>130</v>
      </c>
      <c r="M126" s="77">
        <v>29.99</v>
      </c>
      <c r="N126" s="96">
        <f t="shared" si="66"/>
        <v>27479.837</v>
      </c>
      <c r="O126" s="77"/>
      <c r="P126" s="96">
        <f t="shared" si="67"/>
        <v>13855.38</v>
      </c>
      <c r="Q126" s="78">
        <f t="shared" si="68"/>
        <v>0.31</v>
      </c>
      <c r="R126" s="27">
        <v>9.2968999999999991</v>
      </c>
      <c r="AD126" s="34"/>
      <c r="AE126" s="34"/>
      <c r="AF126" s="34"/>
      <c r="AG126" s="34"/>
      <c r="AH126" s="34"/>
      <c r="AI126" s="34"/>
      <c r="AJ126" s="35"/>
      <c r="AK126" s="34"/>
      <c r="AL126" s="35"/>
      <c r="AM126" s="34"/>
      <c r="AN126" s="34"/>
      <c r="AO126" s="35"/>
      <c r="AP126" s="35"/>
      <c r="AQ126" s="48">
        <f t="shared" si="71"/>
        <v>0</v>
      </c>
      <c r="AR126" s="66">
        <f t="shared" si="72"/>
        <v>0</v>
      </c>
      <c r="AS126" s="67">
        <f t="shared" si="69"/>
        <v>0</v>
      </c>
      <c r="AT126" s="67">
        <f t="shared" si="69"/>
        <v>0</v>
      </c>
      <c r="AU126" s="67">
        <f t="shared" si="69"/>
        <v>0</v>
      </c>
      <c r="AV126" s="67">
        <f t="shared" si="69"/>
        <v>0</v>
      </c>
      <c r="AW126" s="67">
        <f t="shared" si="69"/>
        <v>0</v>
      </c>
      <c r="AX126" s="67">
        <f t="shared" si="69"/>
        <v>0</v>
      </c>
      <c r="AY126" s="67">
        <f t="shared" si="69"/>
        <v>0</v>
      </c>
      <c r="AZ126" s="67">
        <f t="shared" si="69"/>
        <v>0</v>
      </c>
      <c r="BA126" s="68">
        <f t="shared" si="73"/>
        <v>0</v>
      </c>
      <c r="BB126" s="64">
        <f t="shared" si="74"/>
        <v>0</v>
      </c>
      <c r="BC126" s="69">
        <f t="shared" si="75"/>
        <v>0</v>
      </c>
      <c r="BD126" s="67">
        <f t="shared" si="70"/>
        <v>0</v>
      </c>
      <c r="BE126" s="67">
        <f t="shared" si="70"/>
        <v>0</v>
      </c>
      <c r="BF126" s="67">
        <f t="shared" si="70"/>
        <v>0</v>
      </c>
      <c r="BG126" s="67">
        <f t="shared" si="70"/>
        <v>0</v>
      </c>
      <c r="BH126" s="67">
        <f t="shared" si="70"/>
        <v>0</v>
      </c>
      <c r="BI126" s="67">
        <f t="shared" si="70"/>
        <v>0</v>
      </c>
      <c r="BJ126" s="67">
        <f t="shared" si="70"/>
        <v>0</v>
      </c>
      <c r="BK126" s="67">
        <f t="shared" si="70"/>
        <v>0</v>
      </c>
      <c r="BL126" s="70">
        <f t="shared" si="76"/>
        <v>0</v>
      </c>
      <c r="BM126" s="71">
        <f t="shared" si="77"/>
        <v>0</v>
      </c>
      <c r="BN126" s="71">
        <f t="shared" si="78"/>
        <v>0</v>
      </c>
      <c r="BO126" s="71">
        <f t="shared" si="79"/>
        <v>0</v>
      </c>
      <c r="BP126" s="71">
        <f t="shared" si="80"/>
        <v>0</v>
      </c>
      <c r="BQ126" s="71">
        <f t="shared" si="81"/>
        <v>0</v>
      </c>
      <c r="BR126" s="71">
        <f t="shared" si="82"/>
        <v>0</v>
      </c>
      <c r="BS126" s="71">
        <f t="shared" si="83"/>
        <v>0</v>
      </c>
      <c r="BT126" s="71">
        <f t="shared" si="84"/>
        <v>0</v>
      </c>
      <c r="BU126" s="72">
        <f t="shared" si="85"/>
        <v>0</v>
      </c>
      <c r="BV126" s="73">
        <f t="shared" si="86"/>
        <v>0</v>
      </c>
      <c r="BW126" t="s">
        <v>872</v>
      </c>
      <c r="BX126">
        <v>2022</v>
      </c>
      <c r="BY126" t="s">
        <v>873</v>
      </c>
      <c r="BZ126" t="s">
        <v>879</v>
      </c>
      <c r="CA126" t="s">
        <v>883</v>
      </c>
      <c r="CB126" t="s">
        <v>876</v>
      </c>
    </row>
    <row r="127" spans="1:80" x14ac:dyDescent="0.2">
      <c r="A127" s="77" t="str">
        <f t="shared" si="65"/>
        <v>X2OP23K9TZ0G011</v>
      </c>
      <c r="B127" s="77" t="s">
        <v>252</v>
      </c>
      <c r="C127" s="77"/>
      <c r="D127" s="77" t="s">
        <v>254</v>
      </c>
      <c r="E127" s="77" t="s">
        <v>253</v>
      </c>
      <c r="F127" s="77" t="s">
        <v>381</v>
      </c>
      <c r="G127" s="77" t="s">
        <v>382</v>
      </c>
      <c r="H127" s="77" t="s">
        <v>89</v>
      </c>
      <c r="I127" s="77" t="s">
        <v>484</v>
      </c>
      <c r="J127" s="77" t="s">
        <v>127</v>
      </c>
      <c r="K127" s="77" t="s">
        <v>128</v>
      </c>
      <c r="L127" s="77" t="s">
        <v>130</v>
      </c>
      <c r="M127" s="77">
        <v>29.99</v>
      </c>
      <c r="N127" s="96">
        <f t="shared" si="66"/>
        <v>27479.837</v>
      </c>
      <c r="O127" s="77"/>
      <c r="P127" s="96">
        <f t="shared" si="67"/>
        <v>13855.38</v>
      </c>
      <c r="Q127" s="78">
        <f t="shared" si="68"/>
        <v>0.31</v>
      </c>
      <c r="R127" s="27">
        <v>9.2968999999999991</v>
      </c>
      <c r="AD127" s="34"/>
      <c r="AE127" s="34"/>
      <c r="AF127" s="34"/>
      <c r="AG127" s="34"/>
      <c r="AH127" s="34"/>
      <c r="AI127" s="34"/>
      <c r="AJ127" s="35"/>
      <c r="AK127" s="34"/>
      <c r="AL127" s="35"/>
      <c r="AM127" s="34"/>
      <c r="AN127" s="34"/>
      <c r="AO127" s="35"/>
      <c r="AP127" s="35"/>
      <c r="AQ127" s="48">
        <f t="shared" si="71"/>
        <v>0</v>
      </c>
      <c r="AR127" s="66">
        <f t="shared" si="72"/>
        <v>0</v>
      </c>
      <c r="AS127" s="67">
        <f t="shared" si="69"/>
        <v>0</v>
      </c>
      <c r="AT127" s="67">
        <f t="shared" si="69"/>
        <v>0</v>
      </c>
      <c r="AU127" s="67">
        <f t="shared" si="69"/>
        <v>0</v>
      </c>
      <c r="AV127" s="67">
        <f t="shared" si="69"/>
        <v>0</v>
      </c>
      <c r="AW127" s="67">
        <f t="shared" si="69"/>
        <v>0</v>
      </c>
      <c r="AX127" s="67">
        <f t="shared" si="69"/>
        <v>0</v>
      </c>
      <c r="AY127" s="67">
        <f t="shared" si="69"/>
        <v>0</v>
      </c>
      <c r="AZ127" s="67">
        <f t="shared" si="69"/>
        <v>0</v>
      </c>
      <c r="BA127" s="68">
        <f t="shared" si="73"/>
        <v>0</v>
      </c>
      <c r="BB127" s="64">
        <f t="shared" si="74"/>
        <v>0</v>
      </c>
      <c r="BC127" s="69">
        <f t="shared" si="75"/>
        <v>0</v>
      </c>
      <c r="BD127" s="67">
        <f t="shared" si="70"/>
        <v>0</v>
      </c>
      <c r="BE127" s="67">
        <f t="shared" si="70"/>
        <v>0</v>
      </c>
      <c r="BF127" s="67">
        <f t="shared" si="70"/>
        <v>0</v>
      </c>
      <c r="BG127" s="67">
        <f t="shared" si="70"/>
        <v>0</v>
      </c>
      <c r="BH127" s="67">
        <f t="shared" si="70"/>
        <v>0</v>
      </c>
      <c r="BI127" s="67">
        <f t="shared" si="70"/>
        <v>0</v>
      </c>
      <c r="BJ127" s="67">
        <f t="shared" si="70"/>
        <v>0</v>
      </c>
      <c r="BK127" s="67">
        <f t="shared" si="70"/>
        <v>0</v>
      </c>
      <c r="BL127" s="70">
        <f t="shared" si="76"/>
        <v>0</v>
      </c>
      <c r="BM127" s="71">
        <f t="shared" si="77"/>
        <v>0</v>
      </c>
      <c r="BN127" s="71">
        <f t="shared" si="78"/>
        <v>0</v>
      </c>
      <c r="BO127" s="71">
        <f t="shared" si="79"/>
        <v>0</v>
      </c>
      <c r="BP127" s="71">
        <f t="shared" si="80"/>
        <v>0</v>
      </c>
      <c r="BQ127" s="71">
        <f t="shared" si="81"/>
        <v>0</v>
      </c>
      <c r="BR127" s="71">
        <f t="shared" si="82"/>
        <v>0</v>
      </c>
      <c r="BS127" s="71">
        <f t="shared" si="83"/>
        <v>0</v>
      </c>
      <c r="BT127" s="71">
        <f t="shared" si="84"/>
        <v>0</v>
      </c>
      <c r="BU127" s="72">
        <f t="shared" si="85"/>
        <v>0</v>
      </c>
      <c r="BV127" s="73">
        <f t="shared" si="86"/>
        <v>0</v>
      </c>
      <c r="BW127" t="s">
        <v>872</v>
      </c>
      <c r="BX127">
        <v>2022</v>
      </c>
      <c r="BY127" t="s">
        <v>873</v>
      </c>
      <c r="BZ127" t="s">
        <v>879</v>
      </c>
      <c r="CA127" t="s">
        <v>883</v>
      </c>
      <c r="CB127" t="s">
        <v>876</v>
      </c>
    </row>
    <row r="128" spans="1:80" x14ac:dyDescent="0.2">
      <c r="A128" s="77" t="str">
        <f t="shared" si="65"/>
        <v>X2OP23K9TZ0G7R1</v>
      </c>
      <c r="B128" s="77" t="s">
        <v>252</v>
      </c>
      <c r="C128" s="77"/>
      <c r="D128" s="77" t="s">
        <v>254</v>
      </c>
      <c r="E128" s="77" t="s">
        <v>253</v>
      </c>
      <c r="F128" s="77" t="s">
        <v>381</v>
      </c>
      <c r="G128" s="77" t="s">
        <v>382</v>
      </c>
      <c r="H128" s="77" t="s">
        <v>485</v>
      </c>
      <c r="I128" s="77" t="s">
        <v>486</v>
      </c>
      <c r="J128" s="77" t="s">
        <v>127</v>
      </c>
      <c r="K128" s="77" t="s">
        <v>128</v>
      </c>
      <c r="L128" s="77" t="s">
        <v>130</v>
      </c>
      <c r="M128" s="77">
        <v>29.99</v>
      </c>
      <c r="N128" s="96">
        <f t="shared" si="66"/>
        <v>27479.837</v>
      </c>
      <c r="O128" s="77"/>
      <c r="P128" s="96">
        <f t="shared" si="67"/>
        <v>13855.38</v>
      </c>
      <c r="Q128" s="78">
        <f t="shared" si="68"/>
        <v>0.31</v>
      </c>
      <c r="R128" s="27">
        <v>9.2968999999999991</v>
      </c>
      <c r="AD128" s="34"/>
      <c r="AE128" s="34"/>
      <c r="AF128" s="34"/>
      <c r="AG128" s="34"/>
      <c r="AH128" s="34"/>
      <c r="AI128" s="34"/>
      <c r="AJ128" s="35"/>
      <c r="AK128" s="34"/>
      <c r="AL128" s="35"/>
      <c r="AM128" s="34"/>
      <c r="AN128" s="34"/>
      <c r="AO128" s="35"/>
      <c r="AP128" s="35"/>
      <c r="AQ128" s="48">
        <f t="shared" si="71"/>
        <v>0</v>
      </c>
      <c r="AR128" s="66">
        <f t="shared" si="72"/>
        <v>0</v>
      </c>
      <c r="AS128" s="67">
        <f t="shared" si="69"/>
        <v>0</v>
      </c>
      <c r="AT128" s="67">
        <f t="shared" si="69"/>
        <v>0</v>
      </c>
      <c r="AU128" s="67">
        <f t="shared" si="69"/>
        <v>0</v>
      </c>
      <c r="AV128" s="67">
        <f t="shared" si="69"/>
        <v>0</v>
      </c>
      <c r="AW128" s="67">
        <f t="shared" si="69"/>
        <v>0</v>
      </c>
      <c r="AX128" s="67">
        <f t="shared" si="69"/>
        <v>0</v>
      </c>
      <c r="AY128" s="67">
        <f t="shared" si="69"/>
        <v>0</v>
      </c>
      <c r="AZ128" s="67">
        <f t="shared" si="69"/>
        <v>0</v>
      </c>
      <c r="BA128" s="68">
        <f t="shared" si="73"/>
        <v>0</v>
      </c>
      <c r="BB128" s="64">
        <f t="shared" si="74"/>
        <v>0</v>
      </c>
      <c r="BC128" s="69">
        <f t="shared" si="75"/>
        <v>0</v>
      </c>
      <c r="BD128" s="67">
        <f t="shared" si="70"/>
        <v>0</v>
      </c>
      <c r="BE128" s="67">
        <f t="shared" si="70"/>
        <v>0</v>
      </c>
      <c r="BF128" s="67">
        <f t="shared" si="70"/>
        <v>0</v>
      </c>
      <c r="BG128" s="67">
        <f t="shared" si="70"/>
        <v>0</v>
      </c>
      <c r="BH128" s="67">
        <f t="shared" si="70"/>
        <v>0</v>
      </c>
      <c r="BI128" s="67">
        <f t="shared" si="70"/>
        <v>0</v>
      </c>
      <c r="BJ128" s="67">
        <f t="shared" si="70"/>
        <v>0</v>
      </c>
      <c r="BK128" s="67">
        <f t="shared" si="70"/>
        <v>0</v>
      </c>
      <c r="BL128" s="70">
        <f t="shared" si="76"/>
        <v>0</v>
      </c>
      <c r="BM128" s="71">
        <f t="shared" si="77"/>
        <v>0</v>
      </c>
      <c r="BN128" s="71">
        <f t="shared" si="78"/>
        <v>0</v>
      </c>
      <c r="BO128" s="71">
        <f t="shared" si="79"/>
        <v>0</v>
      </c>
      <c r="BP128" s="71">
        <f t="shared" si="80"/>
        <v>0</v>
      </c>
      <c r="BQ128" s="71">
        <f t="shared" si="81"/>
        <v>0</v>
      </c>
      <c r="BR128" s="71">
        <f t="shared" si="82"/>
        <v>0</v>
      </c>
      <c r="BS128" s="71">
        <f t="shared" si="83"/>
        <v>0</v>
      </c>
      <c r="BT128" s="71">
        <f t="shared" si="84"/>
        <v>0</v>
      </c>
      <c r="BU128" s="72">
        <f t="shared" si="85"/>
        <v>0</v>
      </c>
      <c r="BV128" s="73">
        <f t="shared" si="86"/>
        <v>0</v>
      </c>
      <c r="BW128" t="s">
        <v>872</v>
      </c>
      <c r="BX128">
        <v>2022</v>
      </c>
      <c r="BY128" t="s">
        <v>873</v>
      </c>
      <c r="BZ128" t="s">
        <v>879</v>
      </c>
      <c r="CA128" t="s">
        <v>883</v>
      </c>
      <c r="CB128" t="s">
        <v>876</v>
      </c>
    </row>
    <row r="129" spans="1:80" x14ac:dyDescent="0.2">
      <c r="A129" s="77" t="str">
        <f t="shared" si="65"/>
        <v>X2OP11KB5A0JBLK</v>
      </c>
      <c r="B129" s="77" t="s">
        <v>252</v>
      </c>
      <c r="C129" s="77"/>
      <c r="D129" s="77" t="s">
        <v>254</v>
      </c>
      <c r="E129" s="77" t="s">
        <v>253</v>
      </c>
      <c r="F129" s="77" t="s">
        <v>383</v>
      </c>
      <c r="G129" s="77" t="s">
        <v>384</v>
      </c>
      <c r="H129" s="77" t="s">
        <v>85</v>
      </c>
      <c r="I129" s="77" t="s">
        <v>483</v>
      </c>
      <c r="J129" s="77" t="s">
        <v>127</v>
      </c>
      <c r="K129" s="77" t="s">
        <v>129</v>
      </c>
      <c r="L129" s="77" t="s">
        <v>130</v>
      </c>
      <c r="M129" s="77">
        <v>34.99</v>
      </c>
      <c r="N129" s="96">
        <f t="shared" si="66"/>
        <v>32061.337</v>
      </c>
      <c r="O129" s="77"/>
      <c r="P129" s="96">
        <f t="shared" si="67"/>
        <v>16165.38</v>
      </c>
      <c r="Q129" s="78">
        <f t="shared" si="68"/>
        <v>0.31</v>
      </c>
      <c r="R129" s="27">
        <v>10.8469</v>
      </c>
      <c r="AD129" s="34"/>
      <c r="AE129" s="34"/>
      <c r="AF129" s="34"/>
      <c r="AG129" s="34"/>
      <c r="AH129" s="34"/>
      <c r="AI129" s="34"/>
      <c r="AJ129" s="35"/>
      <c r="AK129" s="34"/>
      <c r="AL129" s="35"/>
      <c r="AM129" s="34"/>
      <c r="AN129" s="34"/>
      <c r="AO129" s="35"/>
      <c r="AP129" s="35"/>
      <c r="AQ129" s="48">
        <f t="shared" si="71"/>
        <v>0</v>
      </c>
      <c r="AR129" s="66">
        <f t="shared" si="72"/>
        <v>0</v>
      </c>
      <c r="AS129" s="67">
        <f t="shared" si="69"/>
        <v>0</v>
      </c>
      <c r="AT129" s="67">
        <f t="shared" si="69"/>
        <v>0</v>
      </c>
      <c r="AU129" s="67">
        <f t="shared" si="69"/>
        <v>0</v>
      </c>
      <c r="AV129" s="67">
        <f t="shared" si="69"/>
        <v>0</v>
      </c>
      <c r="AW129" s="67">
        <f t="shared" si="69"/>
        <v>0</v>
      </c>
      <c r="AX129" s="67">
        <f t="shared" ref="AS129:AZ161" si="87">ROUND(IF($L129=$L$4,($AQ129*AX$4),IF($L129=$L$5,($AQ129*AX$5),IF($L129=$L$6,($AQ129*AX$6),IF($L129=$L$7,($AQ129*AX$7))))),0)</f>
        <v>0</v>
      </c>
      <c r="AY129" s="67">
        <f t="shared" si="87"/>
        <v>0</v>
      </c>
      <c r="AZ129" s="67">
        <f t="shared" si="87"/>
        <v>0</v>
      </c>
      <c r="BA129" s="68">
        <f t="shared" si="73"/>
        <v>0</v>
      </c>
      <c r="BB129" s="64">
        <f t="shared" si="74"/>
        <v>0</v>
      </c>
      <c r="BC129" s="69">
        <f t="shared" si="75"/>
        <v>0</v>
      </c>
      <c r="BD129" s="67">
        <f t="shared" si="70"/>
        <v>0</v>
      </c>
      <c r="BE129" s="67">
        <f t="shared" si="70"/>
        <v>0</v>
      </c>
      <c r="BF129" s="67">
        <f t="shared" si="70"/>
        <v>0</v>
      </c>
      <c r="BG129" s="67">
        <f t="shared" si="70"/>
        <v>0</v>
      </c>
      <c r="BH129" s="67">
        <f t="shared" si="70"/>
        <v>0</v>
      </c>
      <c r="BI129" s="67">
        <f t="shared" ref="BD129:BK161" si="88">ROUND(IF($L129=$L$4,($BB129*BI$4),IF($L129=$L$5,($BB129*BI$5),IF($L129=$L$6,($BB129*BI$6),IF($L129=$L$7,($BB129*BI$7))))),0)</f>
        <v>0</v>
      </c>
      <c r="BJ129" s="67">
        <f t="shared" si="88"/>
        <v>0</v>
      </c>
      <c r="BK129" s="67">
        <f t="shared" si="88"/>
        <v>0</v>
      </c>
      <c r="BL129" s="70">
        <f t="shared" si="76"/>
        <v>0</v>
      </c>
      <c r="BM129" s="71">
        <f t="shared" si="77"/>
        <v>0</v>
      </c>
      <c r="BN129" s="71">
        <f t="shared" si="78"/>
        <v>0</v>
      </c>
      <c r="BO129" s="71">
        <f t="shared" si="79"/>
        <v>0</v>
      </c>
      <c r="BP129" s="71">
        <f t="shared" si="80"/>
        <v>0</v>
      </c>
      <c r="BQ129" s="71">
        <f t="shared" si="81"/>
        <v>0</v>
      </c>
      <c r="BR129" s="71">
        <f t="shared" si="82"/>
        <v>0</v>
      </c>
      <c r="BS129" s="71">
        <f t="shared" si="83"/>
        <v>0</v>
      </c>
      <c r="BT129" s="71">
        <f t="shared" si="84"/>
        <v>0</v>
      </c>
      <c r="BU129" s="72">
        <f t="shared" si="85"/>
        <v>0</v>
      </c>
      <c r="BV129" s="73">
        <f t="shared" si="86"/>
        <v>0</v>
      </c>
      <c r="BW129" t="s">
        <v>872</v>
      </c>
      <c r="BX129">
        <v>2022</v>
      </c>
      <c r="BY129" t="s">
        <v>873</v>
      </c>
      <c r="BZ129" t="s">
        <v>879</v>
      </c>
      <c r="CA129" t="s">
        <v>883</v>
      </c>
      <c r="CB129" t="s">
        <v>876</v>
      </c>
    </row>
    <row r="130" spans="1:80" x14ac:dyDescent="0.2">
      <c r="A130" s="77" t="str">
        <f t="shared" si="65"/>
        <v>X2OP11KB5A0G011</v>
      </c>
      <c r="B130" s="77" t="s">
        <v>252</v>
      </c>
      <c r="C130" s="77"/>
      <c r="D130" s="77" t="s">
        <v>254</v>
      </c>
      <c r="E130" s="77" t="s">
        <v>253</v>
      </c>
      <c r="F130" s="77" t="s">
        <v>383</v>
      </c>
      <c r="G130" s="77" t="s">
        <v>384</v>
      </c>
      <c r="H130" s="77" t="s">
        <v>89</v>
      </c>
      <c r="I130" s="77" t="s">
        <v>484</v>
      </c>
      <c r="J130" s="77" t="s">
        <v>127</v>
      </c>
      <c r="K130" s="77" t="s">
        <v>129</v>
      </c>
      <c r="L130" s="77" t="s">
        <v>130</v>
      </c>
      <c r="M130" s="77">
        <v>34.99</v>
      </c>
      <c r="N130" s="96">
        <f t="shared" si="66"/>
        <v>32061.337</v>
      </c>
      <c r="O130" s="77"/>
      <c r="P130" s="96">
        <f t="shared" si="67"/>
        <v>16165.38</v>
      </c>
      <c r="Q130" s="78">
        <f t="shared" si="68"/>
        <v>0.31</v>
      </c>
      <c r="R130" s="27">
        <v>10.8469</v>
      </c>
      <c r="AD130" s="34"/>
      <c r="AE130" s="34"/>
      <c r="AF130" s="34"/>
      <c r="AG130" s="34"/>
      <c r="AH130" s="34"/>
      <c r="AI130" s="34"/>
      <c r="AJ130" s="35"/>
      <c r="AK130" s="34"/>
      <c r="AL130" s="35"/>
      <c r="AM130" s="34"/>
      <c r="AN130" s="34"/>
      <c r="AO130" s="35"/>
      <c r="AP130" s="35"/>
      <c r="AQ130" s="48">
        <f t="shared" si="71"/>
        <v>0</v>
      </c>
      <c r="AR130" s="66">
        <f t="shared" si="72"/>
        <v>0</v>
      </c>
      <c r="AS130" s="67">
        <f t="shared" si="87"/>
        <v>0</v>
      </c>
      <c r="AT130" s="67">
        <f t="shared" si="87"/>
        <v>0</v>
      </c>
      <c r="AU130" s="67">
        <f t="shared" si="87"/>
        <v>0</v>
      </c>
      <c r="AV130" s="67">
        <f t="shared" si="87"/>
        <v>0</v>
      </c>
      <c r="AW130" s="67">
        <f t="shared" si="87"/>
        <v>0</v>
      </c>
      <c r="AX130" s="67">
        <f t="shared" si="87"/>
        <v>0</v>
      </c>
      <c r="AY130" s="67">
        <f t="shared" si="87"/>
        <v>0</v>
      </c>
      <c r="AZ130" s="67">
        <f t="shared" si="87"/>
        <v>0</v>
      </c>
      <c r="BA130" s="68">
        <f t="shared" si="73"/>
        <v>0</v>
      </c>
      <c r="BB130" s="64">
        <f t="shared" si="74"/>
        <v>0</v>
      </c>
      <c r="BC130" s="69">
        <f t="shared" si="75"/>
        <v>0</v>
      </c>
      <c r="BD130" s="67">
        <f t="shared" si="88"/>
        <v>0</v>
      </c>
      <c r="BE130" s="67">
        <f t="shared" si="88"/>
        <v>0</v>
      </c>
      <c r="BF130" s="67">
        <f t="shared" si="88"/>
        <v>0</v>
      </c>
      <c r="BG130" s="67">
        <f t="shared" si="88"/>
        <v>0</v>
      </c>
      <c r="BH130" s="67">
        <f t="shared" si="88"/>
        <v>0</v>
      </c>
      <c r="BI130" s="67">
        <f t="shared" si="88"/>
        <v>0</v>
      </c>
      <c r="BJ130" s="67">
        <f t="shared" si="88"/>
        <v>0</v>
      </c>
      <c r="BK130" s="67">
        <f t="shared" si="88"/>
        <v>0</v>
      </c>
      <c r="BL130" s="70">
        <f t="shared" si="76"/>
        <v>0</v>
      </c>
      <c r="BM130" s="71">
        <f t="shared" si="77"/>
        <v>0</v>
      </c>
      <c r="BN130" s="71">
        <f t="shared" si="78"/>
        <v>0</v>
      </c>
      <c r="BO130" s="71">
        <f t="shared" si="79"/>
        <v>0</v>
      </c>
      <c r="BP130" s="71">
        <f t="shared" si="80"/>
        <v>0</v>
      </c>
      <c r="BQ130" s="71">
        <f t="shared" si="81"/>
        <v>0</v>
      </c>
      <c r="BR130" s="71">
        <f t="shared" si="82"/>
        <v>0</v>
      </c>
      <c r="BS130" s="71">
        <f t="shared" si="83"/>
        <v>0</v>
      </c>
      <c r="BT130" s="71">
        <f t="shared" si="84"/>
        <v>0</v>
      </c>
      <c r="BU130" s="72">
        <f t="shared" si="85"/>
        <v>0</v>
      </c>
      <c r="BV130" s="73">
        <f t="shared" si="86"/>
        <v>0</v>
      </c>
      <c r="BW130" t="s">
        <v>872</v>
      </c>
      <c r="BX130">
        <v>2022</v>
      </c>
      <c r="BY130" t="s">
        <v>873</v>
      </c>
      <c r="BZ130" t="s">
        <v>879</v>
      </c>
      <c r="CA130" t="s">
        <v>883</v>
      </c>
      <c r="CB130" t="s">
        <v>876</v>
      </c>
    </row>
    <row r="131" spans="1:80" x14ac:dyDescent="0.2">
      <c r="A131" s="77" t="str">
        <f t="shared" si="65"/>
        <v>X2OP11KB5A0G585</v>
      </c>
      <c r="B131" s="77" t="s">
        <v>252</v>
      </c>
      <c r="C131" s="77"/>
      <c r="D131" s="77" t="s">
        <v>254</v>
      </c>
      <c r="E131" s="77" t="s">
        <v>253</v>
      </c>
      <c r="F131" s="77" t="s">
        <v>383</v>
      </c>
      <c r="G131" s="77" t="s">
        <v>384</v>
      </c>
      <c r="H131" s="77" t="s">
        <v>97</v>
      </c>
      <c r="I131" s="77" t="s">
        <v>545</v>
      </c>
      <c r="J131" s="77" t="s">
        <v>127</v>
      </c>
      <c r="K131" s="77" t="s">
        <v>129</v>
      </c>
      <c r="L131" s="77" t="s">
        <v>130</v>
      </c>
      <c r="M131" s="77">
        <v>34.99</v>
      </c>
      <c r="N131" s="96">
        <f t="shared" si="66"/>
        <v>32061.337</v>
      </c>
      <c r="O131" s="77"/>
      <c r="P131" s="96">
        <f t="shared" si="67"/>
        <v>16165.38</v>
      </c>
      <c r="Q131" s="78">
        <f t="shared" si="68"/>
        <v>0.31</v>
      </c>
      <c r="R131" s="27">
        <v>10.8469</v>
      </c>
      <c r="AD131" s="34"/>
      <c r="AE131" s="34"/>
      <c r="AF131" s="34"/>
      <c r="AG131" s="34"/>
      <c r="AH131" s="34"/>
      <c r="AI131" s="34"/>
      <c r="AJ131" s="35"/>
      <c r="AK131" s="34"/>
      <c r="AL131" s="35"/>
      <c r="AM131" s="34"/>
      <c r="AN131" s="34"/>
      <c r="AO131" s="35"/>
      <c r="AP131" s="35"/>
      <c r="AQ131" s="48">
        <f t="shared" si="71"/>
        <v>0</v>
      </c>
      <c r="AR131" s="66">
        <f t="shared" si="72"/>
        <v>0</v>
      </c>
      <c r="AS131" s="67">
        <f t="shared" si="87"/>
        <v>0</v>
      </c>
      <c r="AT131" s="67">
        <f t="shared" si="87"/>
        <v>0</v>
      </c>
      <c r="AU131" s="67">
        <f t="shared" si="87"/>
        <v>0</v>
      </c>
      <c r="AV131" s="67">
        <f t="shared" si="87"/>
        <v>0</v>
      </c>
      <c r="AW131" s="67">
        <f t="shared" si="87"/>
        <v>0</v>
      </c>
      <c r="AX131" s="67">
        <f t="shared" si="87"/>
        <v>0</v>
      </c>
      <c r="AY131" s="67">
        <f t="shared" si="87"/>
        <v>0</v>
      </c>
      <c r="AZ131" s="67">
        <f t="shared" si="87"/>
        <v>0</v>
      </c>
      <c r="BA131" s="68">
        <f t="shared" si="73"/>
        <v>0</v>
      </c>
      <c r="BB131" s="64">
        <f t="shared" si="74"/>
        <v>0</v>
      </c>
      <c r="BC131" s="69">
        <f t="shared" si="75"/>
        <v>0</v>
      </c>
      <c r="BD131" s="67">
        <f t="shared" si="88"/>
        <v>0</v>
      </c>
      <c r="BE131" s="67">
        <f t="shared" si="88"/>
        <v>0</v>
      </c>
      <c r="BF131" s="67">
        <f t="shared" si="88"/>
        <v>0</v>
      </c>
      <c r="BG131" s="67">
        <f t="shared" si="88"/>
        <v>0</v>
      </c>
      <c r="BH131" s="67">
        <f t="shared" si="88"/>
        <v>0</v>
      </c>
      <c r="BI131" s="67">
        <f t="shared" si="88"/>
        <v>0</v>
      </c>
      <c r="BJ131" s="67">
        <f t="shared" si="88"/>
        <v>0</v>
      </c>
      <c r="BK131" s="67">
        <f t="shared" si="88"/>
        <v>0</v>
      </c>
      <c r="BL131" s="70">
        <f t="shared" si="76"/>
        <v>0</v>
      </c>
      <c r="BM131" s="71">
        <f t="shared" si="77"/>
        <v>0</v>
      </c>
      <c r="BN131" s="71">
        <f t="shared" si="78"/>
        <v>0</v>
      </c>
      <c r="BO131" s="71">
        <f t="shared" si="79"/>
        <v>0</v>
      </c>
      <c r="BP131" s="71">
        <f t="shared" si="80"/>
        <v>0</v>
      </c>
      <c r="BQ131" s="71">
        <f t="shared" si="81"/>
        <v>0</v>
      </c>
      <c r="BR131" s="71">
        <f t="shared" si="82"/>
        <v>0</v>
      </c>
      <c r="BS131" s="71">
        <f t="shared" si="83"/>
        <v>0</v>
      </c>
      <c r="BT131" s="71">
        <f t="shared" si="84"/>
        <v>0</v>
      </c>
      <c r="BU131" s="72">
        <f t="shared" si="85"/>
        <v>0</v>
      </c>
      <c r="BV131" s="73">
        <f t="shared" si="86"/>
        <v>0</v>
      </c>
      <c r="BW131" t="s">
        <v>872</v>
      </c>
      <c r="BX131">
        <v>2022</v>
      </c>
      <c r="BY131" t="s">
        <v>873</v>
      </c>
      <c r="BZ131" t="s">
        <v>879</v>
      </c>
      <c r="CA131" t="s">
        <v>883</v>
      </c>
      <c r="CB131" t="s">
        <v>876</v>
      </c>
    </row>
    <row r="132" spans="1:80" x14ac:dyDescent="0.2">
      <c r="A132" s="77" t="str">
        <f t="shared" si="65"/>
        <v>X2OI04KAK90TWHT</v>
      </c>
      <c r="B132" s="77" t="s">
        <v>252</v>
      </c>
      <c r="C132" s="77"/>
      <c r="D132" s="77" t="s">
        <v>254</v>
      </c>
      <c r="E132" s="77" t="s">
        <v>253</v>
      </c>
      <c r="F132" s="77" t="s">
        <v>385</v>
      </c>
      <c r="G132" s="77" t="s">
        <v>386</v>
      </c>
      <c r="H132" s="77" t="s">
        <v>531</v>
      </c>
      <c r="I132" s="77" t="s">
        <v>532</v>
      </c>
      <c r="J132" s="77" t="s">
        <v>127</v>
      </c>
      <c r="K132" s="77" t="s">
        <v>129</v>
      </c>
      <c r="L132" s="77" t="s">
        <v>130</v>
      </c>
      <c r="M132" s="77">
        <v>24.99</v>
      </c>
      <c r="N132" s="96">
        <f t="shared" si="66"/>
        <v>22898.337</v>
      </c>
      <c r="O132" s="77"/>
      <c r="P132" s="96">
        <f t="shared" si="67"/>
        <v>11545.38</v>
      </c>
      <c r="Q132" s="78">
        <f t="shared" si="68"/>
        <v>0.31</v>
      </c>
      <c r="R132" s="27">
        <v>7.7468999999999992</v>
      </c>
      <c r="AD132" s="34"/>
      <c r="AE132" s="34"/>
      <c r="AF132" s="34"/>
      <c r="AG132" s="34"/>
      <c r="AH132" s="34"/>
      <c r="AI132" s="34"/>
      <c r="AJ132" s="35"/>
      <c r="AK132" s="34"/>
      <c r="AL132" s="35"/>
      <c r="AM132" s="34"/>
      <c r="AN132" s="34"/>
      <c r="AO132" s="35"/>
      <c r="AP132" s="35"/>
      <c r="AQ132" s="48">
        <f t="shared" si="71"/>
        <v>0</v>
      </c>
      <c r="AR132" s="66">
        <f t="shared" si="72"/>
        <v>0</v>
      </c>
      <c r="AS132" s="67">
        <f t="shared" si="87"/>
        <v>0</v>
      </c>
      <c r="AT132" s="67">
        <f t="shared" si="87"/>
        <v>0</v>
      </c>
      <c r="AU132" s="67">
        <f t="shared" si="87"/>
        <v>0</v>
      </c>
      <c r="AV132" s="67">
        <f t="shared" si="87"/>
        <v>0</v>
      </c>
      <c r="AW132" s="67">
        <f t="shared" si="87"/>
        <v>0</v>
      </c>
      <c r="AX132" s="67">
        <f t="shared" si="87"/>
        <v>0</v>
      </c>
      <c r="AY132" s="67">
        <f t="shared" si="87"/>
        <v>0</v>
      </c>
      <c r="AZ132" s="67">
        <f t="shared" si="87"/>
        <v>0</v>
      </c>
      <c r="BA132" s="68">
        <f t="shared" si="73"/>
        <v>0</v>
      </c>
      <c r="BB132" s="64">
        <f t="shared" si="74"/>
        <v>0</v>
      </c>
      <c r="BC132" s="69">
        <f t="shared" si="75"/>
        <v>0</v>
      </c>
      <c r="BD132" s="67">
        <f t="shared" si="88"/>
        <v>0</v>
      </c>
      <c r="BE132" s="67">
        <f t="shared" si="88"/>
        <v>0</v>
      </c>
      <c r="BF132" s="67">
        <f t="shared" si="88"/>
        <v>0</v>
      </c>
      <c r="BG132" s="67">
        <f t="shared" si="88"/>
        <v>0</v>
      </c>
      <c r="BH132" s="67">
        <f t="shared" si="88"/>
        <v>0</v>
      </c>
      <c r="BI132" s="67">
        <f t="shared" si="88"/>
        <v>0</v>
      </c>
      <c r="BJ132" s="67">
        <f t="shared" si="88"/>
        <v>0</v>
      </c>
      <c r="BK132" s="67">
        <f t="shared" si="88"/>
        <v>0</v>
      </c>
      <c r="BL132" s="70">
        <f t="shared" si="76"/>
        <v>0</v>
      </c>
      <c r="BM132" s="71">
        <f t="shared" si="77"/>
        <v>0</v>
      </c>
      <c r="BN132" s="71">
        <f t="shared" si="78"/>
        <v>0</v>
      </c>
      <c r="BO132" s="71">
        <f t="shared" si="79"/>
        <v>0</v>
      </c>
      <c r="BP132" s="71">
        <f t="shared" si="80"/>
        <v>0</v>
      </c>
      <c r="BQ132" s="71">
        <f t="shared" si="81"/>
        <v>0</v>
      </c>
      <c r="BR132" s="71">
        <f t="shared" si="82"/>
        <v>0</v>
      </c>
      <c r="BS132" s="71">
        <f t="shared" si="83"/>
        <v>0</v>
      </c>
      <c r="BT132" s="71">
        <f t="shared" si="84"/>
        <v>0</v>
      </c>
      <c r="BU132" s="72">
        <f t="shared" si="85"/>
        <v>0</v>
      </c>
      <c r="BV132" s="73">
        <f t="shared" si="86"/>
        <v>0</v>
      </c>
      <c r="BW132" t="s">
        <v>872</v>
      </c>
      <c r="BX132">
        <v>2022</v>
      </c>
      <c r="BY132" t="s">
        <v>873</v>
      </c>
      <c r="BZ132" t="s">
        <v>879</v>
      </c>
      <c r="CA132" t="s">
        <v>883</v>
      </c>
      <c r="CB132" t="s">
        <v>876</v>
      </c>
    </row>
    <row r="133" spans="1:80" x14ac:dyDescent="0.2">
      <c r="A133" s="77" t="str">
        <f t="shared" si="65"/>
        <v>X2OP14K9B80CAMO</v>
      </c>
      <c r="B133" s="77" t="s">
        <v>252</v>
      </c>
      <c r="C133" s="77"/>
      <c r="D133" s="77" t="s">
        <v>254</v>
      </c>
      <c r="E133" s="77" t="s">
        <v>253</v>
      </c>
      <c r="F133" s="77" t="s">
        <v>387</v>
      </c>
      <c r="G133" s="77" t="s">
        <v>388</v>
      </c>
      <c r="H133" s="77" t="s">
        <v>150</v>
      </c>
      <c r="I133" s="77" t="s">
        <v>567</v>
      </c>
      <c r="J133" s="77" t="s">
        <v>127</v>
      </c>
      <c r="K133" s="77" t="s">
        <v>129</v>
      </c>
      <c r="L133" s="77" t="s">
        <v>130</v>
      </c>
      <c r="M133" s="77">
        <v>29.99</v>
      </c>
      <c r="N133" s="96">
        <f t="shared" si="66"/>
        <v>27479.837</v>
      </c>
      <c r="O133" s="77"/>
      <c r="P133" s="96">
        <f t="shared" si="67"/>
        <v>13855.38</v>
      </c>
      <c r="Q133" s="78">
        <f t="shared" si="68"/>
        <v>0.31</v>
      </c>
      <c r="R133" s="27">
        <v>9.2968999999999991</v>
      </c>
      <c r="AD133" s="34"/>
      <c r="AE133" s="34"/>
      <c r="AF133" s="34"/>
      <c r="AG133" s="34"/>
      <c r="AH133" s="34"/>
      <c r="AI133" s="34"/>
      <c r="AJ133" s="35"/>
      <c r="AK133" s="34"/>
      <c r="AL133" s="35"/>
      <c r="AM133" s="34"/>
      <c r="AN133" s="34"/>
      <c r="AO133" s="35"/>
      <c r="AP133" s="35"/>
      <c r="AQ133" s="48">
        <f t="shared" si="71"/>
        <v>0</v>
      </c>
      <c r="AR133" s="66">
        <f t="shared" si="72"/>
        <v>0</v>
      </c>
      <c r="AS133" s="67">
        <f t="shared" si="87"/>
        <v>0</v>
      </c>
      <c r="AT133" s="67">
        <f t="shared" si="87"/>
        <v>0</v>
      </c>
      <c r="AU133" s="67">
        <f t="shared" si="87"/>
        <v>0</v>
      </c>
      <c r="AV133" s="67">
        <f t="shared" si="87"/>
        <v>0</v>
      </c>
      <c r="AW133" s="67">
        <f t="shared" si="87"/>
        <v>0</v>
      </c>
      <c r="AX133" s="67">
        <f t="shared" si="87"/>
        <v>0</v>
      </c>
      <c r="AY133" s="67">
        <f t="shared" si="87"/>
        <v>0</v>
      </c>
      <c r="AZ133" s="67">
        <f t="shared" si="87"/>
        <v>0</v>
      </c>
      <c r="BA133" s="68">
        <f t="shared" si="73"/>
        <v>0</v>
      </c>
      <c r="BB133" s="64">
        <f t="shared" si="74"/>
        <v>0</v>
      </c>
      <c r="BC133" s="69">
        <f t="shared" si="75"/>
        <v>0</v>
      </c>
      <c r="BD133" s="67">
        <f t="shared" si="88"/>
        <v>0</v>
      </c>
      <c r="BE133" s="67">
        <f t="shared" si="88"/>
        <v>0</v>
      </c>
      <c r="BF133" s="67">
        <f t="shared" si="88"/>
        <v>0</v>
      </c>
      <c r="BG133" s="67">
        <f t="shared" si="88"/>
        <v>0</v>
      </c>
      <c r="BH133" s="67">
        <f t="shared" si="88"/>
        <v>0</v>
      </c>
      <c r="BI133" s="67">
        <f t="shared" si="88"/>
        <v>0</v>
      </c>
      <c r="BJ133" s="67">
        <f t="shared" si="88"/>
        <v>0</v>
      </c>
      <c r="BK133" s="67">
        <f t="shared" si="88"/>
        <v>0</v>
      </c>
      <c r="BL133" s="70">
        <f t="shared" si="76"/>
        <v>0</v>
      </c>
      <c r="BM133" s="71">
        <f t="shared" si="77"/>
        <v>0</v>
      </c>
      <c r="BN133" s="71">
        <f t="shared" si="78"/>
        <v>0</v>
      </c>
      <c r="BO133" s="71">
        <f t="shared" si="79"/>
        <v>0</v>
      </c>
      <c r="BP133" s="71">
        <f t="shared" si="80"/>
        <v>0</v>
      </c>
      <c r="BQ133" s="71">
        <f t="shared" si="81"/>
        <v>0</v>
      </c>
      <c r="BR133" s="71">
        <f t="shared" si="82"/>
        <v>0</v>
      </c>
      <c r="BS133" s="71">
        <f t="shared" si="83"/>
        <v>0</v>
      </c>
      <c r="BT133" s="71">
        <f t="shared" si="84"/>
        <v>0</v>
      </c>
      <c r="BU133" s="72">
        <f t="shared" si="85"/>
        <v>0</v>
      </c>
      <c r="BV133" s="73">
        <f t="shared" si="86"/>
        <v>0</v>
      </c>
      <c r="BW133" t="s">
        <v>872</v>
      </c>
      <c r="BX133">
        <v>2022</v>
      </c>
      <c r="BY133" t="s">
        <v>873</v>
      </c>
      <c r="BZ133" t="s">
        <v>879</v>
      </c>
      <c r="CA133" t="s">
        <v>883</v>
      </c>
      <c r="CB133" t="s">
        <v>876</v>
      </c>
    </row>
    <row r="134" spans="1:80" x14ac:dyDescent="0.2">
      <c r="A134" s="77" t="str">
        <f t="shared" si="65"/>
        <v>X2OP14K9B80JBLK</v>
      </c>
      <c r="B134" s="77" t="s">
        <v>252</v>
      </c>
      <c r="C134" s="77"/>
      <c r="D134" s="77" t="s">
        <v>254</v>
      </c>
      <c r="E134" s="77" t="s">
        <v>253</v>
      </c>
      <c r="F134" s="77" t="s">
        <v>387</v>
      </c>
      <c r="G134" s="77" t="s">
        <v>388</v>
      </c>
      <c r="H134" s="77" t="s">
        <v>85</v>
      </c>
      <c r="I134" s="77" t="s">
        <v>483</v>
      </c>
      <c r="J134" s="77" t="s">
        <v>127</v>
      </c>
      <c r="K134" s="77" t="s">
        <v>129</v>
      </c>
      <c r="L134" s="77" t="s">
        <v>130</v>
      </c>
      <c r="M134" s="77">
        <v>29.99</v>
      </c>
      <c r="N134" s="96">
        <f t="shared" si="66"/>
        <v>27479.837</v>
      </c>
      <c r="O134" s="77"/>
      <c r="P134" s="96">
        <f t="shared" si="67"/>
        <v>13855.38</v>
      </c>
      <c r="Q134" s="78">
        <f t="shared" si="68"/>
        <v>0.31</v>
      </c>
      <c r="R134" s="27">
        <v>9.2968999999999991</v>
      </c>
      <c r="AD134" s="34"/>
      <c r="AE134" s="34"/>
      <c r="AF134" s="34"/>
      <c r="AG134" s="34"/>
      <c r="AH134" s="34"/>
      <c r="AI134" s="34"/>
      <c r="AJ134" s="35"/>
      <c r="AK134" s="34"/>
      <c r="AL134" s="35"/>
      <c r="AM134" s="34"/>
      <c r="AN134" s="34"/>
      <c r="AO134" s="35"/>
      <c r="AP134" s="35"/>
      <c r="AQ134" s="48">
        <f t="shared" si="71"/>
        <v>0</v>
      </c>
      <c r="AR134" s="66">
        <f t="shared" si="72"/>
        <v>0</v>
      </c>
      <c r="AS134" s="67">
        <f t="shared" si="87"/>
        <v>0</v>
      </c>
      <c r="AT134" s="67">
        <f t="shared" si="87"/>
        <v>0</v>
      </c>
      <c r="AU134" s="67">
        <f t="shared" si="87"/>
        <v>0</v>
      </c>
      <c r="AV134" s="67">
        <f t="shared" si="87"/>
        <v>0</v>
      </c>
      <c r="AW134" s="67">
        <f t="shared" si="87"/>
        <v>0</v>
      </c>
      <c r="AX134" s="67">
        <f t="shared" si="87"/>
        <v>0</v>
      </c>
      <c r="AY134" s="67">
        <f t="shared" si="87"/>
        <v>0</v>
      </c>
      <c r="AZ134" s="67">
        <f t="shared" si="87"/>
        <v>0</v>
      </c>
      <c r="BA134" s="68">
        <f t="shared" si="73"/>
        <v>0</v>
      </c>
      <c r="BB134" s="64">
        <f t="shared" si="74"/>
        <v>0</v>
      </c>
      <c r="BC134" s="69">
        <f t="shared" si="75"/>
        <v>0</v>
      </c>
      <c r="BD134" s="67">
        <f t="shared" si="88"/>
        <v>0</v>
      </c>
      <c r="BE134" s="67">
        <f t="shared" si="88"/>
        <v>0</v>
      </c>
      <c r="BF134" s="67">
        <f t="shared" si="88"/>
        <v>0</v>
      </c>
      <c r="BG134" s="67">
        <f t="shared" si="88"/>
        <v>0</v>
      </c>
      <c r="BH134" s="67">
        <f t="shared" si="88"/>
        <v>0</v>
      </c>
      <c r="BI134" s="67">
        <f t="shared" si="88"/>
        <v>0</v>
      </c>
      <c r="BJ134" s="67">
        <f t="shared" si="88"/>
        <v>0</v>
      </c>
      <c r="BK134" s="67">
        <f t="shared" si="88"/>
        <v>0</v>
      </c>
      <c r="BL134" s="70">
        <f t="shared" si="76"/>
        <v>0</v>
      </c>
      <c r="BM134" s="71">
        <f t="shared" si="77"/>
        <v>0</v>
      </c>
      <c r="BN134" s="71">
        <f t="shared" si="78"/>
        <v>0</v>
      </c>
      <c r="BO134" s="71">
        <f t="shared" si="79"/>
        <v>0</v>
      </c>
      <c r="BP134" s="71">
        <f t="shared" si="80"/>
        <v>0</v>
      </c>
      <c r="BQ134" s="71">
        <f t="shared" si="81"/>
        <v>0</v>
      </c>
      <c r="BR134" s="71">
        <f t="shared" si="82"/>
        <v>0</v>
      </c>
      <c r="BS134" s="71">
        <f t="shared" si="83"/>
        <v>0</v>
      </c>
      <c r="BT134" s="71">
        <f t="shared" si="84"/>
        <v>0</v>
      </c>
      <c r="BU134" s="72">
        <f t="shared" si="85"/>
        <v>0</v>
      </c>
      <c r="BV134" s="73">
        <f t="shared" si="86"/>
        <v>0</v>
      </c>
      <c r="BW134" t="s">
        <v>872</v>
      </c>
      <c r="BX134">
        <v>2022</v>
      </c>
      <c r="BY134" t="s">
        <v>873</v>
      </c>
      <c r="BZ134" t="s">
        <v>879</v>
      </c>
      <c r="CA134" t="s">
        <v>883</v>
      </c>
      <c r="CB134" t="s">
        <v>876</v>
      </c>
    </row>
    <row r="135" spans="1:80" x14ac:dyDescent="0.2">
      <c r="A135" s="77" t="str">
        <f t="shared" si="65"/>
        <v>X2OP14K9B80G011</v>
      </c>
      <c r="B135" s="77" t="s">
        <v>252</v>
      </c>
      <c r="C135" s="77"/>
      <c r="D135" s="77" t="s">
        <v>254</v>
      </c>
      <c r="E135" s="77" t="s">
        <v>253</v>
      </c>
      <c r="F135" s="77" t="s">
        <v>387</v>
      </c>
      <c r="G135" s="77" t="s">
        <v>388</v>
      </c>
      <c r="H135" s="77" t="s">
        <v>89</v>
      </c>
      <c r="I135" s="77" t="s">
        <v>484</v>
      </c>
      <c r="J135" s="77" t="s">
        <v>127</v>
      </c>
      <c r="K135" s="77" t="s">
        <v>129</v>
      </c>
      <c r="L135" s="77" t="s">
        <v>130</v>
      </c>
      <c r="M135" s="77">
        <v>29.99</v>
      </c>
      <c r="N135" s="96">
        <f t="shared" si="66"/>
        <v>27479.837</v>
      </c>
      <c r="O135" s="77"/>
      <c r="P135" s="96">
        <f t="shared" si="67"/>
        <v>13855.38</v>
      </c>
      <c r="Q135" s="78">
        <f t="shared" si="68"/>
        <v>0.31</v>
      </c>
      <c r="R135" s="27">
        <v>9.2968999999999991</v>
      </c>
      <c r="AD135" s="34"/>
      <c r="AE135" s="34"/>
      <c r="AF135" s="34"/>
      <c r="AG135" s="34"/>
      <c r="AH135" s="34"/>
      <c r="AI135" s="34"/>
      <c r="AJ135" s="35"/>
      <c r="AK135" s="34"/>
      <c r="AL135" s="35"/>
      <c r="AM135" s="34"/>
      <c r="AN135" s="34"/>
      <c r="AO135" s="35"/>
      <c r="AP135" s="35"/>
      <c r="AQ135" s="48">
        <f t="shared" si="71"/>
        <v>0</v>
      </c>
      <c r="AR135" s="66">
        <f t="shared" si="72"/>
        <v>0</v>
      </c>
      <c r="AS135" s="67">
        <f t="shared" si="87"/>
        <v>0</v>
      </c>
      <c r="AT135" s="67">
        <f t="shared" si="87"/>
        <v>0</v>
      </c>
      <c r="AU135" s="67">
        <f t="shared" si="87"/>
        <v>0</v>
      </c>
      <c r="AV135" s="67">
        <f t="shared" si="87"/>
        <v>0</v>
      </c>
      <c r="AW135" s="67">
        <f t="shared" si="87"/>
        <v>0</v>
      </c>
      <c r="AX135" s="67">
        <f t="shared" si="87"/>
        <v>0</v>
      </c>
      <c r="AY135" s="67">
        <f t="shared" si="87"/>
        <v>0</v>
      </c>
      <c r="AZ135" s="67">
        <f t="shared" si="87"/>
        <v>0</v>
      </c>
      <c r="BA135" s="68">
        <f t="shared" si="73"/>
        <v>0</v>
      </c>
      <c r="BB135" s="64">
        <f t="shared" si="74"/>
        <v>0</v>
      </c>
      <c r="BC135" s="69">
        <f t="shared" si="75"/>
        <v>0</v>
      </c>
      <c r="BD135" s="67">
        <f t="shared" si="88"/>
        <v>0</v>
      </c>
      <c r="BE135" s="67">
        <f t="shared" si="88"/>
        <v>0</v>
      </c>
      <c r="BF135" s="67">
        <f t="shared" si="88"/>
        <v>0</v>
      </c>
      <c r="BG135" s="67">
        <f t="shared" si="88"/>
        <v>0</v>
      </c>
      <c r="BH135" s="67">
        <f t="shared" si="88"/>
        <v>0</v>
      </c>
      <c r="BI135" s="67">
        <f t="shared" si="88"/>
        <v>0</v>
      </c>
      <c r="BJ135" s="67">
        <f t="shared" si="88"/>
        <v>0</v>
      </c>
      <c r="BK135" s="67">
        <f t="shared" si="88"/>
        <v>0</v>
      </c>
      <c r="BL135" s="70">
        <f t="shared" si="76"/>
        <v>0</v>
      </c>
      <c r="BM135" s="71">
        <f t="shared" si="77"/>
        <v>0</v>
      </c>
      <c r="BN135" s="71">
        <f t="shared" si="78"/>
        <v>0</v>
      </c>
      <c r="BO135" s="71">
        <f t="shared" si="79"/>
        <v>0</v>
      </c>
      <c r="BP135" s="71">
        <f t="shared" si="80"/>
        <v>0</v>
      </c>
      <c r="BQ135" s="71">
        <f t="shared" si="81"/>
        <v>0</v>
      </c>
      <c r="BR135" s="71">
        <f t="shared" si="82"/>
        <v>0</v>
      </c>
      <c r="BS135" s="71">
        <f t="shared" si="83"/>
        <v>0</v>
      </c>
      <c r="BT135" s="71">
        <f t="shared" si="84"/>
        <v>0</v>
      </c>
      <c r="BU135" s="72">
        <f t="shared" si="85"/>
        <v>0</v>
      </c>
      <c r="BV135" s="73">
        <f t="shared" si="86"/>
        <v>0</v>
      </c>
      <c r="BW135" t="s">
        <v>872</v>
      </c>
      <c r="BX135">
        <v>2022</v>
      </c>
      <c r="BY135" t="s">
        <v>873</v>
      </c>
      <c r="BZ135" t="s">
        <v>879</v>
      </c>
      <c r="CA135" t="s">
        <v>883</v>
      </c>
      <c r="CB135" t="s">
        <v>876</v>
      </c>
    </row>
    <row r="136" spans="1:80" x14ac:dyDescent="0.2">
      <c r="A136" s="77" t="str">
        <f t="shared" si="65"/>
        <v>X2OP14K9B80G7R1</v>
      </c>
      <c r="B136" s="77" t="s">
        <v>252</v>
      </c>
      <c r="C136" s="77"/>
      <c r="D136" s="77" t="s">
        <v>254</v>
      </c>
      <c r="E136" s="77" t="s">
        <v>253</v>
      </c>
      <c r="F136" s="77" t="s">
        <v>387</v>
      </c>
      <c r="G136" s="77" t="s">
        <v>388</v>
      </c>
      <c r="H136" s="77" t="s">
        <v>485</v>
      </c>
      <c r="I136" s="77" t="s">
        <v>486</v>
      </c>
      <c r="J136" s="77" t="s">
        <v>127</v>
      </c>
      <c r="K136" s="77" t="s">
        <v>129</v>
      </c>
      <c r="L136" s="77" t="s">
        <v>130</v>
      </c>
      <c r="M136" s="77">
        <v>29.99</v>
      </c>
      <c r="N136" s="96">
        <f t="shared" si="66"/>
        <v>27479.837</v>
      </c>
      <c r="O136" s="77"/>
      <c r="P136" s="96">
        <f t="shared" si="67"/>
        <v>13855.38</v>
      </c>
      <c r="Q136" s="78">
        <f t="shared" si="68"/>
        <v>0.31</v>
      </c>
      <c r="R136" s="27">
        <v>9.2968999999999991</v>
      </c>
      <c r="AD136" s="34"/>
      <c r="AE136" s="34"/>
      <c r="AF136" s="34"/>
      <c r="AG136" s="34"/>
      <c r="AH136" s="34"/>
      <c r="AI136" s="34"/>
      <c r="AJ136" s="35"/>
      <c r="AK136" s="34"/>
      <c r="AL136" s="35"/>
      <c r="AM136" s="34"/>
      <c r="AN136" s="34"/>
      <c r="AO136" s="35"/>
      <c r="AP136" s="35"/>
      <c r="AQ136" s="48">
        <f t="shared" si="71"/>
        <v>0</v>
      </c>
      <c r="AR136" s="66">
        <f t="shared" si="72"/>
        <v>0</v>
      </c>
      <c r="AS136" s="67">
        <f t="shared" si="87"/>
        <v>0</v>
      </c>
      <c r="AT136" s="67">
        <f t="shared" si="87"/>
        <v>0</v>
      </c>
      <c r="AU136" s="67">
        <f t="shared" si="87"/>
        <v>0</v>
      </c>
      <c r="AV136" s="67">
        <f t="shared" si="87"/>
        <v>0</v>
      </c>
      <c r="AW136" s="67">
        <f t="shared" si="87"/>
        <v>0</v>
      </c>
      <c r="AX136" s="67">
        <f t="shared" si="87"/>
        <v>0</v>
      </c>
      <c r="AY136" s="67">
        <f t="shared" si="87"/>
        <v>0</v>
      </c>
      <c r="AZ136" s="67">
        <f t="shared" si="87"/>
        <v>0</v>
      </c>
      <c r="BA136" s="68">
        <f t="shared" si="73"/>
        <v>0</v>
      </c>
      <c r="BB136" s="64">
        <f t="shared" si="74"/>
        <v>0</v>
      </c>
      <c r="BC136" s="69">
        <f t="shared" si="75"/>
        <v>0</v>
      </c>
      <c r="BD136" s="67">
        <f t="shared" si="88"/>
        <v>0</v>
      </c>
      <c r="BE136" s="67">
        <f t="shared" si="88"/>
        <v>0</v>
      </c>
      <c r="BF136" s="67">
        <f t="shared" si="88"/>
        <v>0</v>
      </c>
      <c r="BG136" s="67">
        <f t="shared" si="88"/>
        <v>0</v>
      </c>
      <c r="BH136" s="67">
        <f t="shared" si="88"/>
        <v>0</v>
      </c>
      <c r="BI136" s="67">
        <f t="shared" si="88"/>
        <v>0</v>
      </c>
      <c r="BJ136" s="67">
        <f t="shared" si="88"/>
        <v>0</v>
      </c>
      <c r="BK136" s="67">
        <f t="shared" si="88"/>
        <v>0</v>
      </c>
      <c r="BL136" s="70">
        <f t="shared" si="76"/>
        <v>0</v>
      </c>
      <c r="BM136" s="71">
        <f t="shared" si="77"/>
        <v>0</v>
      </c>
      <c r="BN136" s="71">
        <f t="shared" si="78"/>
        <v>0</v>
      </c>
      <c r="BO136" s="71">
        <f t="shared" si="79"/>
        <v>0</v>
      </c>
      <c r="BP136" s="71">
        <f t="shared" si="80"/>
        <v>0</v>
      </c>
      <c r="BQ136" s="71">
        <f t="shared" si="81"/>
        <v>0</v>
      </c>
      <c r="BR136" s="71">
        <f t="shared" si="82"/>
        <v>0</v>
      </c>
      <c r="BS136" s="71">
        <f t="shared" si="83"/>
        <v>0</v>
      </c>
      <c r="BT136" s="71">
        <f t="shared" si="84"/>
        <v>0</v>
      </c>
      <c r="BU136" s="72">
        <f t="shared" si="85"/>
        <v>0</v>
      </c>
      <c r="BV136" s="73">
        <f t="shared" si="86"/>
        <v>0</v>
      </c>
      <c r="BW136" t="s">
        <v>872</v>
      </c>
      <c r="BX136">
        <v>2022</v>
      </c>
      <c r="BY136" t="s">
        <v>873</v>
      </c>
      <c r="BZ136" t="s">
        <v>879</v>
      </c>
      <c r="CA136" t="s">
        <v>883</v>
      </c>
      <c r="CB136" t="s">
        <v>876</v>
      </c>
    </row>
    <row r="137" spans="1:80" x14ac:dyDescent="0.2">
      <c r="A137" s="77" t="str">
        <f t="shared" si="65"/>
        <v>X2OH16WD4L0JBLK</v>
      </c>
      <c r="B137" s="77" t="s">
        <v>252</v>
      </c>
      <c r="C137" s="77"/>
      <c r="D137" s="77" t="s">
        <v>260</v>
      </c>
      <c r="E137" s="77" t="s">
        <v>253</v>
      </c>
      <c r="F137" s="77" t="s">
        <v>389</v>
      </c>
      <c r="G137" s="77" t="s">
        <v>390</v>
      </c>
      <c r="H137" s="77" t="s">
        <v>85</v>
      </c>
      <c r="I137" s="77" t="s">
        <v>483</v>
      </c>
      <c r="J137" s="77" t="s">
        <v>537</v>
      </c>
      <c r="K137" s="77" t="s">
        <v>129</v>
      </c>
      <c r="L137" s="77" t="s">
        <v>130</v>
      </c>
      <c r="M137" s="77">
        <v>49.99</v>
      </c>
      <c r="N137" s="96">
        <f t="shared" si="66"/>
        <v>45805.837</v>
      </c>
      <c r="O137" s="77"/>
      <c r="P137" s="96">
        <f t="shared" si="67"/>
        <v>23095.38</v>
      </c>
      <c r="Q137" s="78">
        <f t="shared" si="68"/>
        <v>0.31</v>
      </c>
      <c r="R137" s="27">
        <v>15.4969</v>
      </c>
      <c r="AD137" s="34"/>
      <c r="AE137" s="34"/>
      <c r="AF137" s="34"/>
      <c r="AG137" s="34"/>
      <c r="AH137" s="34"/>
      <c r="AI137" s="34"/>
      <c r="AJ137" s="35"/>
      <c r="AK137" s="34"/>
      <c r="AL137" s="35"/>
      <c r="AM137" s="34"/>
      <c r="AN137" s="34"/>
      <c r="AO137" s="35"/>
      <c r="AP137" s="35"/>
      <c r="AQ137" s="48">
        <f t="shared" si="71"/>
        <v>0</v>
      </c>
      <c r="AR137" s="66">
        <f t="shared" si="72"/>
        <v>0</v>
      </c>
      <c r="AS137" s="67">
        <f t="shared" si="87"/>
        <v>0</v>
      </c>
      <c r="AT137" s="67">
        <f t="shared" si="87"/>
        <v>0</v>
      </c>
      <c r="AU137" s="67">
        <f t="shared" si="87"/>
        <v>0</v>
      </c>
      <c r="AV137" s="67">
        <f t="shared" si="87"/>
        <v>0</v>
      </c>
      <c r="AW137" s="67">
        <f t="shared" si="87"/>
        <v>0</v>
      </c>
      <c r="AX137" s="67">
        <f t="shared" si="87"/>
        <v>0</v>
      </c>
      <c r="AY137" s="67">
        <f t="shared" si="87"/>
        <v>0</v>
      </c>
      <c r="AZ137" s="67">
        <f t="shared" si="87"/>
        <v>0</v>
      </c>
      <c r="BA137" s="68">
        <f t="shared" si="73"/>
        <v>0</v>
      </c>
      <c r="BB137" s="64">
        <f t="shared" si="74"/>
        <v>0</v>
      </c>
      <c r="BC137" s="69">
        <f t="shared" si="75"/>
        <v>0</v>
      </c>
      <c r="BD137" s="67">
        <f t="shared" si="88"/>
        <v>0</v>
      </c>
      <c r="BE137" s="67">
        <f t="shared" si="88"/>
        <v>0</v>
      </c>
      <c r="BF137" s="67">
        <f t="shared" si="88"/>
        <v>0</v>
      </c>
      <c r="BG137" s="67">
        <f t="shared" si="88"/>
        <v>0</v>
      </c>
      <c r="BH137" s="67">
        <f t="shared" si="88"/>
        <v>0</v>
      </c>
      <c r="BI137" s="67">
        <f t="shared" si="88"/>
        <v>0</v>
      </c>
      <c r="BJ137" s="67">
        <f t="shared" si="88"/>
        <v>0</v>
      </c>
      <c r="BK137" s="67">
        <f t="shared" si="88"/>
        <v>0</v>
      </c>
      <c r="BL137" s="70">
        <f t="shared" si="76"/>
        <v>0</v>
      </c>
      <c r="BM137" s="71">
        <f t="shared" si="77"/>
        <v>0</v>
      </c>
      <c r="BN137" s="71">
        <f t="shared" si="78"/>
        <v>0</v>
      </c>
      <c r="BO137" s="71">
        <f t="shared" si="79"/>
        <v>0</v>
      </c>
      <c r="BP137" s="71">
        <f t="shared" si="80"/>
        <v>0</v>
      </c>
      <c r="BQ137" s="71">
        <f t="shared" si="81"/>
        <v>0</v>
      </c>
      <c r="BR137" s="71">
        <f t="shared" si="82"/>
        <v>0</v>
      </c>
      <c r="BS137" s="71">
        <f t="shared" si="83"/>
        <v>0</v>
      </c>
      <c r="BT137" s="71">
        <f t="shared" si="84"/>
        <v>0</v>
      </c>
      <c r="BU137" s="72">
        <f t="shared" si="85"/>
        <v>0</v>
      </c>
      <c r="BV137" s="73">
        <f t="shared" si="86"/>
        <v>0</v>
      </c>
      <c r="BW137" t="s">
        <v>872</v>
      </c>
      <c r="BX137">
        <v>2022</v>
      </c>
      <c r="BY137" t="s">
        <v>873</v>
      </c>
      <c r="BZ137" t="s">
        <v>879</v>
      </c>
      <c r="CA137" t="s">
        <v>883</v>
      </c>
      <c r="CB137" t="s">
        <v>876</v>
      </c>
    </row>
    <row r="138" spans="1:80" x14ac:dyDescent="0.2">
      <c r="A138" s="77" t="str">
        <f t="shared" si="65"/>
        <v>X2OH16WD4L0G118</v>
      </c>
      <c r="B138" s="77" t="s">
        <v>252</v>
      </c>
      <c r="C138" s="77"/>
      <c r="D138" s="77" t="s">
        <v>260</v>
      </c>
      <c r="E138" s="77" t="s">
        <v>253</v>
      </c>
      <c r="F138" s="77" t="s">
        <v>389</v>
      </c>
      <c r="G138" s="77" t="s">
        <v>390</v>
      </c>
      <c r="H138" s="77" t="s">
        <v>481</v>
      </c>
      <c r="I138" s="77" t="s">
        <v>482</v>
      </c>
      <c r="J138" s="77" t="s">
        <v>537</v>
      </c>
      <c r="K138" s="77" t="s">
        <v>129</v>
      </c>
      <c r="L138" s="77" t="s">
        <v>130</v>
      </c>
      <c r="M138" s="77">
        <v>49.99</v>
      </c>
      <c r="N138" s="96">
        <f t="shared" si="66"/>
        <v>45805.837</v>
      </c>
      <c r="O138" s="77"/>
      <c r="P138" s="96">
        <f t="shared" si="67"/>
        <v>23095.38</v>
      </c>
      <c r="Q138" s="78">
        <f t="shared" si="68"/>
        <v>0.31</v>
      </c>
      <c r="R138" s="27">
        <v>15.4969</v>
      </c>
      <c r="AD138" s="34"/>
      <c r="AE138" s="34"/>
      <c r="AF138" s="34"/>
      <c r="AG138" s="34"/>
      <c r="AH138" s="34"/>
      <c r="AI138" s="34"/>
      <c r="AJ138" s="35"/>
      <c r="AK138" s="34"/>
      <c r="AL138" s="35"/>
      <c r="AM138" s="34"/>
      <c r="AN138" s="34"/>
      <c r="AO138" s="35"/>
      <c r="AP138" s="35"/>
      <c r="AQ138" s="48">
        <f t="shared" si="71"/>
        <v>0</v>
      </c>
      <c r="AR138" s="66">
        <f t="shared" si="72"/>
        <v>0</v>
      </c>
      <c r="AS138" s="67">
        <f t="shared" si="87"/>
        <v>0</v>
      </c>
      <c r="AT138" s="67">
        <f t="shared" si="87"/>
        <v>0</v>
      </c>
      <c r="AU138" s="67">
        <f t="shared" si="87"/>
        <v>0</v>
      </c>
      <c r="AV138" s="67">
        <f t="shared" si="87"/>
        <v>0</v>
      </c>
      <c r="AW138" s="67">
        <f t="shared" si="87"/>
        <v>0</v>
      </c>
      <c r="AX138" s="67">
        <f t="shared" si="87"/>
        <v>0</v>
      </c>
      <c r="AY138" s="67">
        <f t="shared" si="87"/>
        <v>0</v>
      </c>
      <c r="AZ138" s="67">
        <f t="shared" si="87"/>
        <v>0</v>
      </c>
      <c r="BA138" s="68">
        <f t="shared" si="73"/>
        <v>0</v>
      </c>
      <c r="BB138" s="64">
        <f t="shared" si="74"/>
        <v>0</v>
      </c>
      <c r="BC138" s="69">
        <f t="shared" si="75"/>
        <v>0</v>
      </c>
      <c r="BD138" s="67">
        <f t="shared" si="88"/>
        <v>0</v>
      </c>
      <c r="BE138" s="67">
        <f t="shared" si="88"/>
        <v>0</v>
      </c>
      <c r="BF138" s="67">
        <f t="shared" si="88"/>
        <v>0</v>
      </c>
      <c r="BG138" s="67">
        <f t="shared" si="88"/>
        <v>0</v>
      </c>
      <c r="BH138" s="67">
        <f t="shared" si="88"/>
        <v>0</v>
      </c>
      <c r="BI138" s="67">
        <f t="shared" si="88"/>
        <v>0</v>
      </c>
      <c r="BJ138" s="67">
        <f t="shared" si="88"/>
        <v>0</v>
      </c>
      <c r="BK138" s="67">
        <f t="shared" si="88"/>
        <v>0</v>
      </c>
      <c r="BL138" s="70">
        <f t="shared" si="76"/>
        <v>0</v>
      </c>
      <c r="BM138" s="71">
        <f t="shared" si="77"/>
        <v>0</v>
      </c>
      <c r="BN138" s="71">
        <f t="shared" si="78"/>
        <v>0</v>
      </c>
      <c r="BO138" s="71">
        <f t="shared" si="79"/>
        <v>0</v>
      </c>
      <c r="BP138" s="71">
        <f t="shared" si="80"/>
        <v>0</v>
      </c>
      <c r="BQ138" s="71">
        <f t="shared" si="81"/>
        <v>0</v>
      </c>
      <c r="BR138" s="71">
        <f t="shared" si="82"/>
        <v>0</v>
      </c>
      <c r="BS138" s="71">
        <f t="shared" si="83"/>
        <v>0</v>
      </c>
      <c r="BT138" s="71">
        <f t="shared" si="84"/>
        <v>0</v>
      </c>
      <c r="BU138" s="72">
        <f t="shared" si="85"/>
        <v>0</v>
      </c>
      <c r="BV138" s="73">
        <f t="shared" si="86"/>
        <v>0</v>
      </c>
      <c r="BW138" t="s">
        <v>872</v>
      </c>
      <c r="BX138">
        <v>2022</v>
      </c>
      <c r="BY138" t="s">
        <v>873</v>
      </c>
      <c r="BZ138" t="s">
        <v>879</v>
      </c>
      <c r="CA138" t="s">
        <v>883</v>
      </c>
      <c r="CB138" t="s">
        <v>876</v>
      </c>
    </row>
    <row r="139" spans="1:80" x14ac:dyDescent="0.2">
      <c r="A139" s="77" t="str">
        <f t="shared" si="65"/>
        <v>X2OQ05K9JY1LMGY</v>
      </c>
      <c r="B139" s="77" t="s">
        <v>252</v>
      </c>
      <c r="C139" s="77"/>
      <c r="D139" s="77" t="s">
        <v>254</v>
      </c>
      <c r="E139" s="77" t="s">
        <v>253</v>
      </c>
      <c r="F139" s="77" t="s">
        <v>391</v>
      </c>
      <c r="G139" s="77" t="s">
        <v>392</v>
      </c>
      <c r="H139" s="77" t="s">
        <v>489</v>
      </c>
      <c r="I139" s="77" t="s">
        <v>490</v>
      </c>
      <c r="J139" s="77" t="s">
        <v>523</v>
      </c>
      <c r="K139" s="77" t="s">
        <v>129</v>
      </c>
      <c r="L139" s="77" t="s">
        <v>130</v>
      </c>
      <c r="M139" s="77">
        <v>54.99</v>
      </c>
      <c r="N139" s="96">
        <f t="shared" si="66"/>
        <v>50387.337</v>
      </c>
      <c r="O139" s="77"/>
      <c r="P139" s="96">
        <f t="shared" si="67"/>
        <v>25405.38</v>
      </c>
      <c r="Q139" s="78">
        <f t="shared" si="68"/>
        <v>0.31</v>
      </c>
      <c r="R139" s="27">
        <v>17.046900000000001</v>
      </c>
      <c r="AD139" s="34"/>
      <c r="AE139" s="34"/>
      <c r="AF139" s="34"/>
      <c r="AG139" s="34"/>
      <c r="AH139" s="34"/>
      <c r="AI139" s="34"/>
      <c r="AJ139" s="35"/>
      <c r="AK139" s="34"/>
      <c r="AL139" s="35"/>
      <c r="AM139" s="34"/>
      <c r="AN139" s="34"/>
      <c r="AO139" s="35"/>
      <c r="AP139" s="35"/>
      <c r="AQ139" s="48">
        <f t="shared" si="71"/>
        <v>0</v>
      </c>
      <c r="AR139" s="66">
        <f t="shared" si="72"/>
        <v>0</v>
      </c>
      <c r="AS139" s="67">
        <f t="shared" si="87"/>
        <v>0</v>
      </c>
      <c r="AT139" s="67">
        <f t="shared" si="87"/>
        <v>0</v>
      </c>
      <c r="AU139" s="67">
        <f t="shared" si="87"/>
        <v>0</v>
      </c>
      <c r="AV139" s="67">
        <f t="shared" si="87"/>
        <v>0</v>
      </c>
      <c r="AW139" s="67">
        <f t="shared" si="87"/>
        <v>0</v>
      </c>
      <c r="AX139" s="67">
        <f t="shared" si="87"/>
        <v>0</v>
      </c>
      <c r="AY139" s="67">
        <f t="shared" si="87"/>
        <v>0</v>
      </c>
      <c r="AZ139" s="67">
        <f t="shared" si="87"/>
        <v>0</v>
      </c>
      <c r="BA139" s="68">
        <f t="shared" si="73"/>
        <v>0</v>
      </c>
      <c r="BB139" s="64">
        <f t="shared" si="74"/>
        <v>0</v>
      </c>
      <c r="BC139" s="69">
        <f t="shared" si="75"/>
        <v>0</v>
      </c>
      <c r="BD139" s="67">
        <f t="shared" si="88"/>
        <v>0</v>
      </c>
      <c r="BE139" s="67">
        <f t="shared" si="88"/>
        <v>0</v>
      </c>
      <c r="BF139" s="67">
        <f t="shared" si="88"/>
        <v>0</v>
      </c>
      <c r="BG139" s="67">
        <f t="shared" si="88"/>
        <v>0</v>
      </c>
      <c r="BH139" s="67">
        <f t="shared" si="88"/>
        <v>0</v>
      </c>
      <c r="BI139" s="67">
        <f t="shared" si="88"/>
        <v>0</v>
      </c>
      <c r="BJ139" s="67">
        <f t="shared" si="88"/>
        <v>0</v>
      </c>
      <c r="BK139" s="67">
        <f t="shared" si="88"/>
        <v>0</v>
      </c>
      <c r="BL139" s="70">
        <f t="shared" si="76"/>
        <v>0</v>
      </c>
      <c r="BM139" s="71">
        <f t="shared" si="77"/>
        <v>0</v>
      </c>
      <c r="BN139" s="71">
        <f t="shared" si="78"/>
        <v>0</v>
      </c>
      <c r="BO139" s="71">
        <f t="shared" si="79"/>
        <v>0</v>
      </c>
      <c r="BP139" s="71">
        <f t="shared" si="80"/>
        <v>0</v>
      </c>
      <c r="BQ139" s="71">
        <f t="shared" si="81"/>
        <v>0</v>
      </c>
      <c r="BR139" s="71">
        <f t="shared" si="82"/>
        <v>0</v>
      </c>
      <c r="BS139" s="71">
        <f t="shared" si="83"/>
        <v>0</v>
      </c>
      <c r="BT139" s="71">
        <f t="shared" si="84"/>
        <v>0</v>
      </c>
      <c r="BU139" s="72">
        <f t="shared" si="85"/>
        <v>0</v>
      </c>
      <c r="BV139" s="73">
        <f t="shared" si="86"/>
        <v>0</v>
      </c>
      <c r="BW139" t="s">
        <v>872</v>
      </c>
      <c r="BX139">
        <v>2022</v>
      </c>
      <c r="BY139" t="s">
        <v>873</v>
      </c>
      <c r="BZ139" t="s">
        <v>879</v>
      </c>
      <c r="CA139" t="s">
        <v>883</v>
      </c>
      <c r="CB139" t="s">
        <v>876</v>
      </c>
    </row>
    <row r="140" spans="1:80" x14ac:dyDescent="0.2">
      <c r="A140" s="77" t="str">
        <f t="shared" si="65"/>
        <v>X2OQ05K9JY1CAMO</v>
      </c>
      <c r="B140" s="77" t="s">
        <v>252</v>
      </c>
      <c r="C140" s="77"/>
      <c r="D140" s="77" t="s">
        <v>254</v>
      </c>
      <c r="E140" s="77" t="s">
        <v>253</v>
      </c>
      <c r="F140" s="77" t="s">
        <v>391</v>
      </c>
      <c r="G140" s="77" t="s">
        <v>392</v>
      </c>
      <c r="H140" s="77" t="s">
        <v>150</v>
      </c>
      <c r="I140" s="77" t="s">
        <v>567</v>
      </c>
      <c r="J140" s="77" t="s">
        <v>523</v>
      </c>
      <c r="K140" s="77" t="s">
        <v>129</v>
      </c>
      <c r="L140" s="77" t="s">
        <v>130</v>
      </c>
      <c r="M140" s="77">
        <v>54.99</v>
      </c>
      <c r="N140" s="96">
        <f t="shared" si="66"/>
        <v>50387.337</v>
      </c>
      <c r="O140" s="77"/>
      <c r="P140" s="96">
        <f t="shared" si="67"/>
        <v>25405.38</v>
      </c>
      <c r="Q140" s="78">
        <f t="shared" si="68"/>
        <v>0.31</v>
      </c>
      <c r="R140" s="27">
        <v>17.046900000000001</v>
      </c>
      <c r="AD140" s="34"/>
      <c r="AE140" s="34"/>
      <c r="AF140" s="34"/>
      <c r="AG140" s="34"/>
      <c r="AH140" s="34"/>
      <c r="AI140" s="34"/>
      <c r="AJ140" s="35"/>
      <c r="AK140" s="34"/>
      <c r="AL140" s="35"/>
      <c r="AM140" s="34"/>
      <c r="AN140" s="34"/>
      <c r="AO140" s="35"/>
      <c r="AP140" s="35"/>
      <c r="AQ140" s="48">
        <f t="shared" si="71"/>
        <v>0</v>
      </c>
      <c r="AR140" s="66">
        <f t="shared" si="72"/>
        <v>0</v>
      </c>
      <c r="AS140" s="67">
        <f t="shared" si="87"/>
        <v>0</v>
      </c>
      <c r="AT140" s="67">
        <f t="shared" si="87"/>
        <v>0</v>
      </c>
      <c r="AU140" s="67">
        <f t="shared" si="87"/>
        <v>0</v>
      </c>
      <c r="AV140" s="67">
        <f t="shared" si="87"/>
        <v>0</v>
      </c>
      <c r="AW140" s="67">
        <f t="shared" si="87"/>
        <v>0</v>
      </c>
      <c r="AX140" s="67">
        <f t="shared" si="87"/>
        <v>0</v>
      </c>
      <c r="AY140" s="67">
        <f t="shared" si="87"/>
        <v>0</v>
      </c>
      <c r="AZ140" s="67">
        <f t="shared" si="87"/>
        <v>0</v>
      </c>
      <c r="BA140" s="68">
        <f t="shared" si="73"/>
        <v>0</v>
      </c>
      <c r="BB140" s="64">
        <f t="shared" si="74"/>
        <v>0</v>
      </c>
      <c r="BC140" s="69">
        <f t="shared" si="75"/>
        <v>0</v>
      </c>
      <c r="BD140" s="67">
        <f t="shared" si="88"/>
        <v>0</v>
      </c>
      <c r="BE140" s="67">
        <f t="shared" si="88"/>
        <v>0</v>
      </c>
      <c r="BF140" s="67">
        <f t="shared" si="88"/>
        <v>0</v>
      </c>
      <c r="BG140" s="67">
        <f t="shared" si="88"/>
        <v>0</v>
      </c>
      <c r="BH140" s="67">
        <f t="shared" si="88"/>
        <v>0</v>
      </c>
      <c r="BI140" s="67">
        <f t="shared" si="88"/>
        <v>0</v>
      </c>
      <c r="BJ140" s="67">
        <f t="shared" si="88"/>
        <v>0</v>
      </c>
      <c r="BK140" s="67">
        <f t="shared" si="88"/>
        <v>0</v>
      </c>
      <c r="BL140" s="70">
        <f t="shared" si="76"/>
        <v>0</v>
      </c>
      <c r="BM140" s="71">
        <f t="shared" si="77"/>
        <v>0</v>
      </c>
      <c r="BN140" s="71">
        <f t="shared" si="78"/>
        <v>0</v>
      </c>
      <c r="BO140" s="71">
        <f t="shared" si="79"/>
        <v>0</v>
      </c>
      <c r="BP140" s="71">
        <f t="shared" si="80"/>
        <v>0</v>
      </c>
      <c r="BQ140" s="71">
        <f t="shared" si="81"/>
        <v>0</v>
      </c>
      <c r="BR140" s="71">
        <f t="shared" si="82"/>
        <v>0</v>
      </c>
      <c r="BS140" s="71">
        <f t="shared" si="83"/>
        <v>0</v>
      </c>
      <c r="BT140" s="71">
        <f t="shared" si="84"/>
        <v>0</v>
      </c>
      <c r="BU140" s="72">
        <f t="shared" si="85"/>
        <v>0</v>
      </c>
      <c r="BV140" s="73">
        <f t="shared" si="86"/>
        <v>0</v>
      </c>
      <c r="BW140" t="s">
        <v>872</v>
      </c>
      <c r="BX140">
        <v>2022</v>
      </c>
      <c r="BY140" t="s">
        <v>873</v>
      </c>
      <c r="BZ140" t="s">
        <v>879</v>
      </c>
      <c r="CA140" t="s">
        <v>883</v>
      </c>
      <c r="CB140" t="s">
        <v>876</v>
      </c>
    </row>
    <row r="141" spans="1:80" x14ac:dyDescent="0.2">
      <c r="A141" s="77" t="str">
        <f t="shared" si="65"/>
        <v>X2OQ05K9JY1G585</v>
      </c>
      <c r="B141" s="77" t="s">
        <v>252</v>
      </c>
      <c r="C141" s="77"/>
      <c r="D141" s="77" t="s">
        <v>254</v>
      </c>
      <c r="E141" s="77" t="s">
        <v>253</v>
      </c>
      <c r="F141" s="77" t="s">
        <v>391</v>
      </c>
      <c r="G141" s="77" t="s">
        <v>392</v>
      </c>
      <c r="H141" s="77" t="s">
        <v>97</v>
      </c>
      <c r="I141" s="77" t="s">
        <v>545</v>
      </c>
      <c r="J141" s="77" t="s">
        <v>523</v>
      </c>
      <c r="K141" s="77" t="s">
        <v>129</v>
      </c>
      <c r="L141" s="77" t="s">
        <v>130</v>
      </c>
      <c r="M141" s="77">
        <v>54.99</v>
      </c>
      <c r="N141" s="96">
        <f t="shared" si="66"/>
        <v>50387.337</v>
      </c>
      <c r="O141" s="77"/>
      <c r="P141" s="96">
        <f t="shared" si="67"/>
        <v>25405.38</v>
      </c>
      <c r="Q141" s="78">
        <f t="shared" si="68"/>
        <v>0.31</v>
      </c>
      <c r="R141" s="27">
        <v>17.046900000000001</v>
      </c>
      <c r="AD141" s="34"/>
      <c r="AE141" s="34"/>
      <c r="AF141" s="34"/>
      <c r="AG141" s="34"/>
      <c r="AH141" s="34"/>
      <c r="AI141" s="34"/>
      <c r="AJ141" s="35"/>
      <c r="AK141" s="34"/>
      <c r="AL141" s="35"/>
      <c r="AM141" s="34"/>
      <c r="AN141" s="34"/>
      <c r="AO141" s="35"/>
      <c r="AP141" s="35"/>
      <c r="AQ141" s="48">
        <f t="shared" si="71"/>
        <v>0</v>
      </c>
      <c r="AR141" s="66">
        <f t="shared" si="72"/>
        <v>0</v>
      </c>
      <c r="AS141" s="67">
        <f t="shared" si="87"/>
        <v>0</v>
      </c>
      <c r="AT141" s="67">
        <f t="shared" si="87"/>
        <v>0</v>
      </c>
      <c r="AU141" s="67">
        <f t="shared" si="87"/>
        <v>0</v>
      </c>
      <c r="AV141" s="67">
        <f t="shared" si="87"/>
        <v>0</v>
      </c>
      <c r="AW141" s="67">
        <f t="shared" si="87"/>
        <v>0</v>
      </c>
      <c r="AX141" s="67">
        <f t="shared" si="87"/>
        <v>0</v>
      </c>
      <c r="AY141" s="67">
        <f t="shared" si="87"/>
        <v>0</v>
      </c>
      <c r="AZ141" s="67">
        <f t="shared" si="87"/>
        <v>0</v>
      </c>
      <c r="BA141" s="68">
        <f t="shared" si="73"/>
        <v>0</v>
      </c>
      <c r="BB141" s="64">
        <f t="shared" si="74"/>
        <v>0</v>
      </c>
      <c r="BC141" s="69">
        <f t="shared" si="75"/>
        <v>0</v>
      </c>
      <c r="BD141" s="67">
        <f t="shared" si="88"/>
        <v>0</v>
      </c>
      <c r="BE141" s="67">
        <f t="shared" si="88"/>
        <v>0</v>
      </c>
      <c r="BF141" s="67">
        <f t="shared" si="88"/>
        <v>0</v>
      </c>
      <c r="BG141" s="67">
        <f t="shared" si="88"/>
        <v>0</v>
      </c>
      <c r="BH141" s="67">
        <f t="shared" si="88"/>
        <v>0</v>
      </c>
      <c r="BI141" s="67">
        <f t="shared" si="88"/>
        <v>0</v>
      </c>
      <c r="BJ141" s="67">
        <f t="shared" si="88"/>
        <v>0</v>
      </c>
      <c r="BK141" s="67">
        <f t="shared" si="88"/>
        <v>0</v>
      </c>
      <c r="BL141" s="70">
        <f t="shared" si="76"/>
        <v>0</v>
      </c>
      <c r="BM141" s="71">
        <f t="shared" si="77"/>
        <v>0</v>
      </c>
      <c r="BN141" s="71">
        <f t="shared" si="78"/>
        <v>0</v>
      </c>
      <c r="BO141" s="71">
        <f t="shared" si="79"/>
        <v>0</v>
      </c>
      <c r="BP141" s="71">
        <f t="shared" si="80"/>
        <v>0</v>
      </c>
      <c r="BQ141" s="71">
        <f t="shared" si="81"/>
        <v>0</v>
      </c>
      <c r="BR141" s="71">
        <f t="shared" si="82"/>
        <v>0</v>
      </c>
      <c r="BS141" s="71">
        <f t="shared" si="83"/>
        <v>0</v>
      </c>
      <c r="BT141" s="71">
        <f t="shared" si="84"/>
        <v>0</v>
      </c>
      <c r="BU141" s="72">
        <f t="shared" si="85"/>
        <v>0</v>
      </c>
      <c r="BV141" s="73">
        <f t="shared" si="86"/>
        <v>0</v>
      </c>
      <c r="BW141" t="s">
        <v>872</v>
      </c>
      <c r="BX141">
        <v>2022</v>
      </c>
      <c r="BY141" t="s">
        <v>873</v>
      </c>
      <c r="BZ141" t="s">
        <v>879</v>
      </c>
      <c r="CA141" t="s">
        <v>883</v>
      </c>
      <c r="CB141" t="s">
        <v>876</v>
      </c>
    </row>
    <row r="142" spans="1:80" x14ac:dyDescent="0.2">
      <c r="A142" s="77" t="str">
        <f t="shared" si="65"/>
        <v>X2OD08D3191WTDW</v>
      </c>
      <c r="B142" s="77" t="s">
        <v>252</v>
      </c>
      <c r="C142" s="77"/>
      <c r="D142" s="77" t="s">
        <v>265</v>
      </c>
      <c r="E142" s="77" t="s">
        <v>259</v>
      </c>
      <c r="F142" s="77" t="s">
        <v>393</v>
      </c>
      <c r="G142" s="77" t="s">
        <v>394</v>
      </c>
      <c r="H142" s="77" t="s">
        <v>552</v>
      </c>
      <c r="I142" s="77" t="s">
        <v>553</v>
      </c>
      <c r="J142" s="77" t="s">
        <v>506</v>
      </c>
      <c r="K142" s="77" t="s">
        <v>630</v>
      </c>
      <c r="L142" s="77" t="s">
        <v>632</v>
      </c>
      <c r="M142" s="77">
        <v>49.99</v>
      </c>
      <c r="N142" s="96">
        <f t="shared" si="66"/>
        <v>45805.837</v>
      </c>
      <c r="O142" s="77"/>
      <c r="P142" s="96">
        <f t="shared" si="67"/>
        <v>23095.38</v>
      </c>
      <c r="Q142" s="78">
        <f t="shared" si="68"/>
        <v>0.31</v>
      </c>
      <c r="R142" s="27">
        <v>15.4969</v>
      </c>
      <c r="AD142" s="34"/>
      <c r="AE142" s="34"/>
      <c r="AF142" s="34"/>
      <c r="AG142" s="34"/>
      <c r="AH142" s="34"/>
      <c r="AI142" s="34"/>
      <c r="AJ142" s="35"/>
      <c r="AK142" s="34"/>
      <c r="AL142" s="35"/>
      <c r="AM142" s="34"/>
      <c r="AN142" s="34"/>
      <c r="AO142" s="35"/>
      <c r="AP142" s="35"/>
      <c r="AQ142" s="48">
        <f t="shared" si="71"/>
        <v>0</v>
      </c>
      <c r="AR142" s="66">
        <f t="shared" si="72"/>
        <v>0</v>
      </c>
      <c r="AS142" s="67">
        <f t="shared" si="87"/>
        <v>0</v>
      </c>
      <c r="AT142" s="67">
        <f t="shared" si="87"/>
        <v>0</v>
      </c>
      <c r="AU142" s="67">
        <f t="shared" si="87"/>
        <v>0</v>
      </c>
      <c r="AV142" s="67">
        <f t="shared" si="87"/>
        <v>0</v>
      </c>
      <c r="AW142" s="67">
        <f t="shared" si="87"/>
        <v>0</v>
      </c>
      <c r="AX142" s="67">
        <f t="shared" si="87"/>
        <v>0</v>
      </c>
      <c r="AY142" s="67">
        <f t="shared" si="87"/>
        <v>0</v>
      </c>
      <c r="AZ142" s="67">
        <f t="shared" si="87"/>
        <v>0</v>
      </c>
      <c r="BA142" s="68">
        <f t="shared" si="73"/>
        <v>0</v>
      </c>
      <c r="BB142" s="64">
        <f t="shared" si="74"/>
        <v>0</v>
      </c>
      <c r="BC142" s="69">
        <f t="shared" si="75"/>
        <v>0</v>
      </c>
      <c r="BD142" s="67">
        <f t="shared" si="88"/>
        <v>0</v>
      </c>
      <c r="BE142" s="67">
        <f t="shared" si="88"/>
        <v>0</v>
      </c>
      <c r="BF142" s="67">
        <f t="shared" si="88"/>
        <v>0</v>
      </c>
      <c r="BG142" s="67">
        <f t="shared" si="88"/>
        <v>0</v>
      </c>
      <c r="BH142" s="67">
        <f t="shared" si="88"/>
        <v>0</v>
      </c>
      <c r="BI142" s="67">
        <f t="shared" si="88"/>
        <v>0</v>
      </c>
      <c r="BJ142" s="67">
        <f t="shared" si="88"/>
        <v>0</v>
      </c>
      <c r="BK142" s="67">
        <f t="shared" si="88"/>
        <v>0</v>
      </c>
      <c r="BL142" s="70">
        <f t="shared" si="76"/>
        <v>0</v>
      </c>
      <c r="BM142" s="71">
        <f t="shared" si="77"/>
        <v>0</v>
      </c>
      <c r="BN142" s="71">
        <f t="shared" si="78"/>
        <v>0</v>
      </c>
      <c r="BO142" s="71">
        <f t="shared" si="79"/>
        <v>0</v>
      </c>
      <c r="BP142" s="71">
        <f t="shared" si="80"/>
        <v>0</v>
      </c>
      <c r="BQ142" s="71">
        <f t="shared" si="81"/>
        <v>0</v>
      </c>
      <c r="BR142" s="71">
        <f t="shared" si="82"/>
        <v>0</v>
      </c>
      <c r="BS142" s="71">
        <f t="shared" si="83"/>
        <v>0</v>
      </c>
      <c r="BT142" s="71">
        <f t="shared" si="84"/>
        <v>0</v>
      </c>
      <c r="BU142" s="72">
        <f t="shared" si="85"/>
        <v>0</v>
      </c>
      <c r="BV142" s="73">
        <f t="shared" si="86"/>
        <v>0</v>
      </c>
      <c r="BW142" t="s">
        <v>872</v>
      </c>
      <c r="BX142">
        <v>2022</v>
      </c>
      <c r="BY142" t="s">
        <v>873</v>
      </c>
      <c r="BZ142" t="s">
        <v>879</v>
      </c>
      <c r="CA142" t="s">
        <v>883</v>
      </c>
      <c r="CB142" t="s">
        <v>878</v>
      </c>
    </row>
    <row r="143" spans="1:80" x14ac:dyDescent="0.2">
      <c r="A143" s="77" t="str">
        <f t="shared" si="65"/>
        <v>X2OQ06K9K70DOLM</v>
      </c>
      <c r="B143" s="77" t="s">
        <v>252</v>
      </c>
      <c r="C143" s="77"/>
      <c r="D143" s="77" t="s">
        <v>254</v>
      </c>
      <c r="E143" s="77" t="s">
        <v>253</v>
      </c>
      <c r="F143" s="77" t="s">
        <v>395</v>
      </c>
      <c r="G143" s="77" t="s">
        <v>396</v>
      </c>
      <c r="H143" s="77" t="s">
        <v>585</v>
      </c>
      <c r="I143" s="77" t="s">
        <v>586</v>
      </c>
      <c r="J143" s="77" t="s">
        <v>587</v>
      </c>
      <c r="K143" s="77" t="s">
        <v>129</v>
      </c>
      <c r="L143" s="77" t="s">
        <v>130</v>
      </c>
      <c r="M143" s="77">
        <v>64.989999999999995</v>
      </c>
      <c r="N143" s="96">
        <f t="shared" si="66"/>
        <v>59550.337</v>
      </c>
      <c r="O143" s="77"/>
      <c r="P143" s="96">
        <f t="shared" si="67"/>
        <v>30025.38</v>
      </c>
      <c r="Q143" s="78">
        <f t="shared" si="68"/>
        <v>0.31</v>
      </c>
      <c r="R143" s="27">
        <v>20.146899999999999</v>
      </c>
      <c r="AD143" s="34"/>
      <c r="AE143" s="34"/>
      <c r="AF143" s="34"/>
      <c r="AG143" s="34"/>
      <c r="AH143" s="34"/>
      <c r="AI143" s="34"/>
      <c r="AJ143" s="35"/>
      <c r="AK143" s="34"/>
      <c r="AL143" s="35"/>
      <c r="AM143" s="34"/>
      <c r="AN143" s="34"/>
      <c r="AO143" s="35"/>
      <c r="AP143" s="35"/>
      <c r="AQ143" s="48">
        <f t="shared" si="71"/>
        <v>0</v>
      </c>
      <c r="AR143" s="66">
        <f t="shared" si="72"/>
        <v>0</v>
      </c>
      <c r="AS143" s="67">
        <f t="shared" si="87"/>
        <v>0</v>
      </c>
      <c r="AT143" s="67">
        <f t="shared" si="87"/>
        <v>0</v>
      </c>
      <c r="AU143" s="67">
        <f t="shared" si="87"/>
        <v>0</v>
      </c>
      <c r="AV143" s="67">
        <f t="shared" si="87"/>
        <v>0</v>
      </c>
      <c r="AW143" s="67">
        <f t="shared" si="87"/>
        <v>0</v>
      </c>
      <c r="AX143" s="67">
        <f t="shared" si="87"/>
        <v>0</v>
      </c>
      <c r="AY143" s="67">
        <f t="shared" si="87"/>
        <v>0</v>
      </c>
      <c r="AZ143" s="67">
        <f t="shared" si="87"/>
        <v>0</v>
      </c>
      <c r="BA143" s="68">
        <f t="shared" si="73"/>
        <v>0</v>
      </c>
      <c r="BB143" s="64">
        <f t="shared" si="74"/>
        <v>0</v>
      </c>
      <c r="BC143" s="69">
        <f t="shared" si="75"/>
        <v>0</v>
      </c>
      <c r="BD143" s="67">
        <f t="shared" si="88"/>
        <v>0</v>
      </c>
      <c r="BE143" s="67">
        <f t="shared" si="88"/>
        <v>0</v>
      </c>
      <c r="BF143" s="67">
        <f t="shared" si="88"/>
        <v>0</v>
      </c>
      <c r="BG143" s="67">
        <f t="shared" si="88"/>
        <v>0</v>
      </c>
      <c r="BH143" s="67">
        <f t="shared" si="88"/>
        <v>0</v>
      </c>
      <c r="BI143" s="67">
        <f t="shared" si="88"/>
        <v>0</v>
      </c>
      <c r="BJ143" s="67">
        <f t="shared" si="88"/>
        <v>0</v>
      </c>
      <c r="BK143" s="67">
        <f t="shared" si="88"/>
        <v>0</v>
      </c>
      <c r="BL143" s="70">
        <f t="shared" si="76"/>
        <v>0</v>
      </c>
      <c r="BM143" s="71">
        <f t="shared" si="77"/>
        <v>0</v>
      </c>
      <c r="BN143" s="71">
        <f t="shared" si="78"/>
        <v>0</v>
      </c>
      <c r="BO143" s="71">
        <f t="shared" si="79"/>
        <v>0</v>
      </c>
      <c r="BP143" s="71">
        <f t="shared" si="80"/>
        <v>0</v>
      </c>
      <c r="BQ143" s="71">
        <f t="shared" si="81"/>
        <v>0</v>
      </c>
      <c r="BR143" s="71">
        <f t="shared" si="82"/>
        <v>0</v>
      </c>
      <c r="BS143" s="71">
        <f t="shared" si="83"/>
        <v>0</v>
      </c>
      <c r="BT143" s="71">
        <f t="shared" si="84"/>
        <v>0</v>
      </c>
      <c r="BU143" s="72">
        <f t="shared" si="85"/>
        <v>0</v>
      </c>
      <c r="BV143" s="73">
        <f t="shared" si="86"/>
        <v>0</v>
      </c>
      <c r="BW143" t="s">
        <v>872</v>
      </c>
      <c r="BX143">
        <v>2022</v>
      </c>
      <c r="BY143" t="s">
        <v>873</v>
      </c>
      <c r="BZ143" t="s">
        <v>879</v>
      </c>
      <c r="CA143" t="s">
        <v>883</v>
      </c>
      <c r="CB143" t="s">
        <v>876</v>
      </c>
    </row>
    <row r="144" spans="1:80" x14ac:dyDescent="0.2">
      <c r="A144" s="77" t="str">
        <f t="shared" ref="A144:A207" si="89">F144&amp;H144</f>
        <v>X2OQ06K9K70MCH</v>
      </c>
      <c r="B144" s="77" t="s">
        <v>252</v>
      </c>
      <c r="C144" s="77"/>
      <c r="D144" s="77" t="s">
        <v>254</v>
      </c>
      <c r="E144" s="77" t="s">
        <v>253</v>
      </c>
      <c r="F144" s="77" t="s">
        <v>395</v>
      </c>
      <c r="G144" s="77" t="s">
        <v>396</v>
      </c>
      <c r="H144" s="77" t="s">
        <v>588</v>
      </c>
      <c r="I144" s="77" t="s">
        <v>589</v>
      </c>
      <c r="J144" s="77" t="s">
        <v>587</v>
      </c>
      <c r="K144" s="77" t="s">
        <v>129</v>
      </c>
      <c r="L144" s="77" t="s">
        <v>130</v>
      </c>
      <c r="M144" s="77">
        <v>64.989999999999995</v>
      </c>
      <c r="N144" s="96">
        <f t="shared" si="66"/>
        <v>59550.337</v>
      </c>
      <c r="O144" s="77"/>
      <c r="P144" s="96">
        <f t="shared" si="67"/>
        <v>30025.38</v>
      </c>
      <c r="Q144" s="78">
        <f t="shared" si="68"/>
        <v>0.31</v>
      </c>
      <c r="R144" s="27">
        <v>20.146899999999999</v>
      </c>
      <c r="AD144" s="34"/>
      <c r="AE144" s="34"/>
      <c r="AF144" s="34"/>
      <c r="AG144" s="34"/>
      <c r="AH144" s="34"/>
      <c r="AI144" s="34"/>
      <c r="AJ144" s="35"/>
      <c r="AK144" s="34"/>
      <c r="AL144" s="35"/>
      <c r="AM144" s="34"/>
      <c r="AN144" s="34"/>
      <c r="AO144" s="35"/>
      <c r="AP144" s="35"/>
      <c r="AQ144" s="48">
        <f t="shared" si="71"/>
        <v>0</v>
      </c>
      <c r="AR144" s="66">
        <f t="shared" si="72"/>
        <v>0</v>
      </c>
      <c r="AS144" s="67">
        <f t="shared" si="87"/>
        <v>0</v>
      </c>
      <c r="AT144" s="67">
        <f t="shared" si="87"/>
        <v>0</v>
      </c>
      <c r="AU144" s="67">
        <f t="shared" si="87"/>
        <v>0</v>
      </c>
      <c r="AV144" s="67">
        <f t="shared" si="87"/>
        <v>0</v>
      </c>
      <c r="AW144" s="67">
        <f t="shared" si="87"/>
        <v>0</v>
      </c>
      <c r="AX144" s="67">
        <f t="shared" si="87"/>
        <v>0</v>
      </c>
      <c r="AY144" s="67">
        <f t="shared" si="87"/>
        <v>0</v>
      </c>
      <c r="AZ144" s="67">
        <f t="shared" si="87"/>
        <v>0</v>
      </c>
      <c r="BA144" s="68">
        <f t="shared" si="73"/>
        <v>0</v>
      </c>
      <c r="BB144" s="64">
        <f t="shared" si="74"/>
        <v>0</v>
      </c>
      <c r="BC144" s="69">
        <f t="shared" si="75"/>
        <v>0</v>
      </c>
      <c r="BD144" s="67">
        <f t="shared" si="88"/>
        <v>0</v>
      </c>
      <c r="BE144" s="67">
        <f t="shared" si="88"/>
        <v>0</v>
      </c>
      <c r="BF144" s="67">
        <f t="shared" si="88"/>
        <v>0</v>
      </c>
      <c r="BG144" s="67">
        <f t="shared" si="88"/>
        <v>0</v>
      </c>
      <c r="BH144" s="67">
        <f t="shared" si="88"/>
        <v>0</v>
      </c>
      <c r="BI144" s="67">
        <f t="shared" si="88"/>
        <v>0</v>
      </c>
      <c r="BJ144" s="67">
        <f t="shared" si="88"/>
        <v>0</v>
      </c>
      <c r="BK144" s="67">
        <f t="shared" si="88"/>
        <v>0</v>
      </c>
      <c r="BL144" s="70">
        <f t="shared" si="76"/>
        <v>0</v>
      </c>
      <c r="BM144" s="71">
        <f t="shared" si="77"/>
        <v>0</v>
      </c>
      <c r="BN144" s="71">
        <f t="shared" si="78"/>
        <v>0</v>
      </c>
      <c r="BO144" s="71">
        <f t="shared" si="79"/>
        <v>0</v>
      </c>
      <c r="BP144" s="71">
        <f t="shared" si="80"/>
        <v>0</v>
      </c>
      <c r="BQ144" s="71">
        <f t="shared" si="81"/>
        <v>0</v>
      </c>
      <c r="BR144" s="71">
        <f t="shared" si="82"/>
        <v>0</v>
      </c>
      <c r="BS144" s="71">
        <f t="shared" si="83"/>
        <v>0</v>
      </c>
      <c r="BT144" s="71">
        <f t="shared" si="84"/>
        <v>0</v>
      </c>
      <c r="BU144" s="72">
        <f t="shared" si="85"/>
        <v>0</v>
      </c>
      <c r="BV144" s="73">
        <f t="shared" si="86"/>
        <v>0</v>
      </c>
      <c r="BW144" t="s">
        <v>872</v>
      </c>
      <c r="BX144">
        <v>2022</v>
      </c>
      <c r="BY144" t="s">
        <v>873</v>
      </c>
      <c r="BZ144" t="s">
        <v>879</v>
      </c>
      <c r="CA144" t="s">
        <v>883</v>
      </c>
      <c r="CB144" t="s">
        <v>876</v>
      </c>
    </row>
    <row r="145" spans="1:80" x14ac:dyDescent="0.2">
      <c r="A145" s="77" t="str">
        <f t="shared" si="89"/>
        <v>X2OD00D3WX1MWA</v>
      </c>
      <c r="B145" s="77" t="s">
        <v>252</v>
      </c>
      <c r="C145" s="77"/>
      <c r="D145" s="77" t="s">
        <v>265</v>
      </c>
      <c r="E145" s="77" t="s">
        <v>259</v>
      </c>
      <c r="F145" s="77" t="s">
        <v>397</v>
      </c>
      <c r="G145" s="77" t="s">
        <v>398</v>
      </c>
      <c r="H145" s="77" t="s">
        <v>558</v>
      </c>
      <c r="I145" s="77" t="s">
        <v>590</v>
      </c>
      <c r="J145" s="77" t="s">
        <v>560</v>
      </c>
      <c r="K145" s="77" t="s">
        <v>631</v>
      </c>
      <c r="L145" s="77" t="s">
        <v>632</v>
      </c>
      <c r="M145" s="77">
        <v>49.99</v>
      </c>
      <c r="N145" s="96">
        <f t="shared" si="66"/>
        <v>45805.837</v>
      </c>
      <c r="O145" s="77"/>
      <c r="P145" s="96">
        <f t="shared" si="67"/>
        <v>23095.38</v>
      </c>
      <c r="Q145" s="78">
        <f t="shared" si="68"/>
        <v>0.31</v>
      </c>
      <c r="R145" s="27">
        <v>15.4969</v>
      </c>
      <c r="AD145" s="34"/>
      <c r="AE145" s="34"/>
      <c r="AF145" s="34"/>
      <c r="AG145" s="34"/>
      <c r="AH145" s="34"/>
      <c r="AI145" s="34"/>
      <c r="AJ145" s="35"/>
      <c r="AK145" s="34"/>
      <c r="AL145" s="35"/>
      <c r="AM145" s="34"/>
      <c r="AN145" s="34"/>
      <c r="AO145" s="35"/>
      <c r="AP145" s="35"/>
      <c r="AQ145" s="48">
        <f t="shared" si="71"/>
        <v>0</v>
      </c>
      <c r="AR145" s="66">
        <f t="shared" si="72"/>
        <v>0</v>
      </c>
      <c r="AS145" s="67">
        <f t="shared" si="87"/>
        <v>0</v>
      </c>
      <c r="AT145" s="67">
        <f t="shared" si="87"/>
        <v>0</v>
      </c>
      <c r="AU145" s="67">
        <f t="shared" si="87"/>
        <v>0</v>
      </c>
      <c r="AV145" s="67">
        <f t="shared" si="87"/>
        <v>0</v>
      </c>
      <c r="AW145" s="67">
        <f t="shared" si="87"/>
        <v>0</v>
      </c>
      <c r="AX145" s="67">
        <f t="shared" si="87"/>
        <v>0</v>
      </c>
      <c r="AY145" s="67">
        <f t="shared" si="87"/>
        <v>0</v>
      </c>
      <c r="AZ145" s="67">
        <f t="shared" si="87"/>
        <v>0</v>
      </c>
      <c r="BA145" s="68">
        <f t="shared" si="73"/>
        <v>0</v>
      </c>
      <c r="BB145" s="64">
        <f t="shared" si="74"/>
        <v>0</v>
      </c>
      <c r="BC145" s="69">
        <f t="shared" si="75"/>
        <v>0</v>
      </c>
      <c r="BD145" s="67">
        <f t="shared" si="88"/>
        <v>0</v>
      </c>
      <c r="BE145" s="67">
        <f t="shared" si="88"/>
        <v>0</v>
      </c>
      <c r="BF145" s="67">
        <f t="shared" si="88"/>
        <v>0</v>
      </c>
      <c r="BG145" s="67">
        <f t="shared" si="88"/>
        <v>0</v>
      </c>
      <c r="BH145" s="67">
        <f t="shared" si="88"/>
        <v>0</v>
      </c>
      <c r="BI145" s="67">
        <f t="shared" si="88"/>
        <v>0</v>
      </c>
      <c r="BJ145" s="67">
        <f t="shared" si="88"/>
        <v>0</v>
      </c>
      <c r="BK145" s="67">
        <f t="shared" si="88"/>
        <v>0</v>
      </c>
      <c r="BL145" s="70">
        <f t="shared" si="76"/>
        <v>0</v>
      </c>
      <c r="BM145" s="71">
        <f t="shared" si="77"/>
        <v>0</v>
      </c>
      <c r="BN145" s="71">
        <f t="shared" si="78"/>
        <v>0</v>
      </c>
      <c r="BO145" s="71">
        <f t="shared" si="79"/>
        <v>0</v>
      </c>
      <c r="BP145" s="71">
        <f t="shared" si="80"/>
        <v>0</v>
      </c>
      <c r="BQ145" s="71">
        <f t="shared" si="81"/>
        <v>0</v>
      </c>
      <c r="BR145" s="71">
        <f t="shared" si="82"/>
        <v>0</v>
      </c>
      <c r="BS145" s="71">
        <f t="shared" si="83"/>
        <v>0</v>
      </c>
      <c r="BT145" s="71">
        <f t="shared" si="84"/>
        <v>0</v>
      </c>
      <c r="BU145" s="72">
        <f t="shared" si="85"/>
        <v>0</v>
      </c>
      <c r="BV145" s="73">
        <f t="shared" si="86"/>
        <v>0</v>
      </c>
      <c r="BW145" t="s">
        <v>872</v>
      </c>
      <c r="BX145">
        <v>2022</v>
      </c>
      <c r="BY145" t="s">
        <v>873</v>
      </c>
      <c r="BZ145" t="s">
        <v>879</v>
      </c>
      <c r="CA145" t="s">
        <v>883</v>
      </c>
      <c r="CB145" t="s">
        <v>878</v>
      </c>
    </row>
    <row r="146" spans="1:80" x14ac:dyDescent="0.2">
      <c r="A146" s="77" t="str">
        <f t="shared" si="89"/>
        <v>X2OD00D3WX1DDYW</v>
      </c>
      <c r="B146" s="77" t="s">
        <v>252</v>
      </c>
      <c r="C146" s="77"/>
      <c r="D146" s="77" t="s">
        <v>265</v>
      </c>
      <c r="E146" s="77" t="s">
        <v>259</v>
      </c>
      <c r="F146" s="77" t="s">
        <v>397</v>
      </c>
      <c r="G146" s="77" t="s">
        <v>398</v>
      </c>
      <c r="H146" s="77" t="s">
        <v>573</v>
      </c>
      <c r="I146" s="77" t="s">
        <v>574</v>
      </c>
      <c r="J146" s="77" t="s">
        <v>560</v>
      </c>
      <c r="K146" s="77" t="s">
        <v>631</v>
      </c>
      <c r="L146" s="77" t="s">
        <v>632</v>
      </c>
      <c r="M146" s="77">
        <v>49.99</v>
      </c>
      <c r="N146" s="96">
        <f t="shared" si="66"/>
        <v>45805.837</v>
      </c>
      <c r="O146" s="77"/>
      <c r="P146" s="96">
        <f t="shared" si="67"/>
        <v>23095.38</v>
      </c>
      <c r="Q146" s="78">
        <f t="shared" si="68"/>
        <v>0.31</v>
      </c>
      <c r="R146" s="27">
        <v>15.4969</v>
      </c>
      <c r="AD146" s="34"/>
      <c r="AE146" s="34"/>
      <c r="AF146" s="34"/>
      <c r="AG146" s="34"/>
      <c r="AH146" s="34"/>
      <c r="AI146" s="34"/>
      <c r="AJ146" s="35"/>
      <c r="AK146" s="34"/>
      <c r="AL146" s="35"/>
      <c r="AM146" s="34"/>
      <c r="AN146" s="34"/>
      <c r="AO146" s="35"/>
      <c r="AP146" s="35"/>
      <c r="AQ146" s="48">
        <f t="shared" si="71"/>
        <v>0</v>
      </c>
      <c r="AR146" s="66">
        <f t="shared" si="72"/>
        <v>0</v>
      </c>
      <c r="AS146" s="67">
        <f t="shared" si="87"/>
        <v>0</v>
      </c>
      <c r="AT146" s="67">
        <f t="shared" si="87"/>
        <v>0</v>
      </c>
      <c r="AU146" s="67">
        <f t="shared" si="87"/>
        <v>0</v>
      </c>
      <c r="AV146" s="67">
        <f t="shared" si="87"/>
        <v>0</v>
      </c>
      <c r="AW146" s="67">
        <f t="shared" si="87"/>
        <v>0</v>
      </c>
      <c r="AX146" s="67">
        <f t="shared" si="87"/>
        <v>0</v>
      </c>
      <c r="AY146" s="67">
        <f t="shared" si="87"/>
        <v>0</v>
      </c>
      <c r="AZ146" s="67">
        <f t="shared" si="87"/>
        <v>0</v>
      </c>
      <c r="BA146" s="68">
        <f t="shared" si="73"/>
        <v>0</v>
      </c>
      <c r="BB146" s="64">
        <f t="shared" si="74"/>
        <v>0</v>
      </c>
      <c r="BC146" s="69">
        <f t="shared" si="75"/>
        <v>0</v>
      </c>
      <c r="BD146" s="67">
        <f t="shared" si="88"/>
        <v>0</v>
      </c>
      <c r="BE146" s="67">
        <f t="shared" si="88"/>
        <v>0</v>
      </c>
      <c r="BF146" s="67">
        <f t="shared" si="88"/>
        <v>0</v>
      </c>
      <c r="BG146" s="67">
        <f t="shared" si="88"/>
        <v>0</v>
      </c>
      <c r="BH146" s="67">
        <f t="shared" si="88"/>
        <v>0</v>
      </c>
      <c r="BI146" s="67">
        <f t="shared" si="88"/>
        <v>0</v>
      </c>
      <c r="BJ146" s="67">
        <f t="shared" si="88"/>
        <v>0</v>
      </c>
      <c r="BK146" s="67">
        <f t="shared" si="88"/>
        <v>0</v>
      </c>
      <c r="BL146" s="70">
        <f t="shared" si="76"/>
        <v>0</v>
      </c>
      <c r="BM146" s="71">
        <f t="shared" si="77"/>
        <v>0</v>
      </c>
      <c r="BN146" s="71">
        <f t="shared" si="78"/>
        <v>0</v>
      </c>
      <c r="BO146" s="71">
        <f t="shared" si="79"/>
        <v>0</v>
      </c>
      <c r="BP146" s="71">
        <f t="shared" si="80"/>
        <v>0</v>
      </c>
      <c r="BQ146" s="71">
        <f t="shared" si="81"/>
        <v>0</v>
      </c>
      <c r="BR146" s="71">
        <f t="shared" si="82"/>
        <v>0</v>
      </c>
      <c r="BS146" s="71">
        <f t="shared" si="83"/>
        <v>0</v>
      </c>
      <c r="BT146" s="71">
        <f t="shared" si="84"/>
        <v>0</v>
      </c>
      <c r="BU146" s="72">
        <f t="shared" si="85"/>
        <v>0</v>
      </c>
      <c r="BV146" s="73">
        <f t="shared" si="86"/>
        <v>0</v>
      </c>
      <c r="BW146" t="s">
        <v>872</v>
      </c>
      <c r="BX146">
        <v>2022</v>
      </c>
      <c r="BY146" t="s">
        <v>873</v>
      </c>
      <c r="BZ146" t="s">
        <v>879</v>
      </c>
      <c r="CA146" t="s">
        <v>883</v>
      </c>
      <c r="CB146" t="s">
        <v>878</v>
      </c>
    </row>
    <row r="147" spans="1:80" x14ac:dyDescent="0.2">
      <c r="A147" s="77" t="str">
        <f t="shared" si="89"/>
        <v>X1VI34KAK90JBLK</v>
      </c>
      <c r="B147" s="77" t="s">
        <v>252</v>
      </c>
      <c r="C147" s="77"/>
      <c r="D147" s="77" t="s">
        <v>254</v>
      </c>
      <c r="E147" s="77" t="s">
        <v>253</v>
      </c>
      <c r="F147" s="77" t="s">
        <v>399</v>
      </c>
      <c r="G147" s="77" t="s">
        <v>400</v>
      </c>
      <c r="H147" s="77" t="s">
        <v>85</v>
      </c>
      <c r="I147" s="77" t="s">
        <v>483</v>
      </c>
      <c r="J147" s="77" t="s">
        <v>127</v>
      </c>
      <c r="K147" s="77" t="s">
        <v>129</v>
      </c>
      <c r="L147" s="77" t="s">
        <v>130</v>
      </c>
      <c r="M147" s="77">
        <v>24.99</v>
      </c>
      <c r="N147" s="96">
        <f t="shared" si="66"/>
        <v>22898.337</v>
      </c>
      <c r="O147" s="77"/>
      <c r="P147" s="96">
        <f t="shared" si="67"/>
        <v>11545.38</v>
      </c>
      <c r="Q147" s="78">
        <f t="shared" si="68"/>
        <v>0.31</v>
      </c>
      <c r="R147" s="27">
        <v>7.7468999999999992</v>
      </c>
      <c r="AD147" s="34"/>
      <c r="AE147" s="34"/>
      <c r="AF147" s="34"/>
      <c r="AG147" s="34"/>
      <c r="AH147" s="34"/>
      <c r="AI147" s="34"/>
      <c r="AJ147" s="35"/>
      <c r="AK147" s="34"/>
      <c r="AL147" s="35"/>
      <c r="AM147" s="34"/>
      <c r="AN147" s="34"/>
      <c r="AO147" s="35"/>
      <c r="AP147" s="35"/>
      <c r="AQ147" s="48">
        <f t="shared" si="71"/>
        <v>0</v>
      </c>
      <c r="AR147" s="66">
        <f t="shared" si="72"/>
        <v>0</v>
      </c>
      <c r="AS147" s="67">
        <f t="shared" si="87"/>
        <v>0</v>
      </c>
      <c r="AT147" s="67">
        <f t="shared" si="87"/>
        <v>0</v>
      </c>
      <c r="AU147" s="67">
        <f t="shared" si="87"/>
        <v>0</v>
      </c>
      <c r="AV147" s="67">
        <f t="shared" si="87"/>
        <v>0</v>
      </c>
      <c r="AW147" s="67">
        <f t="shared" si="87"/>
        <v>0</v>
      </c>
      <c r="AX147" s="67">
        <f t="shared" si="87"/>
        <v>0</v>
      </c>
      <c r="AY147" s="67">
        <f t="shared" si="87"/>
        <v>0</v>
      </c>
      <c r="AZ147" s="67">
        <f t="shared" si="87"/>
        <v>0</v>
      </c>
      <c r="BA147" s="68">
        <f t="shared" si="73"/>
        <v>0</v>
      </c>
      <c r="BB147" s="64">
        <f t="shared" si="74"/>
        <v>0</v>
      </c>
      <c r="BC147" s="69">
        <f t="shared" si="75"/>
        <v>0</v>
      </c>
      <c r="BD147" s="67">
        <f t="shared" si="88"/>
        <v>0</v>
      </c>
      <c r="BE147" s="67">
        <f t="shared" si="88"/>
        <v>0</v>
      </c>
      <c r="BF147" s="67">
        <f t="shared" si="88"/>
        <v>0</v>
      </c>
      <c r="BG147" s="67">
        <f t="shared" si="88"/>
        <v>0</v>
      </c>
      <c r="BH147" s="67">
        <f t="shared" si="88"/>
        <v>0</v>
      </c>
      <c r="BI147" s="67">
        <f t="shared" si="88"/>
        <v>0</v>
      </c>
      <c r="BJ147" s="67">
        <f t="shared" si="88"/>
        <v>0</v>
      </c>
      <c r="BK147" s="67">
        <f t="shared" si="88"/>
        <v>0</v>
      </c>
      <c r="BL147" s="70">
        <f t="shared" si="76"/>
        <v>0</v>
      </c>
      <c r="BM147" s="71">
        <f t="shared" si="77"/>
        <v>0</v>
      </c>
      <c r="BN147" s="71">
        <f t="shared" si="78"/>
        <v>0</v>
      </c>
      <c r="BO147" s="71">
        <f t="shared" si="79"/>
        <v>0</v>
      </c>
      <c r="BP147" s="71">
        <f t="shared" si="80"/>
        <v>0</v>
      </c>
      <c r="BQ147" s="71">
        <f t="shared" si="81"/>
        <v>0</v>
      </c>
      <c r="BR147" s="71">
        <f t="shared" si="82"/>
        <v>0</v>
      </c>
      <c r="BS147" s="71">
        <f t="shared" si="83"/>
        <v>0</v>
      </c>
      <c r="BT147" s="71">
        <f t="shared" si="84"/>
        <v>0</v>
      </c>
      <c r="BU147" s="72">
        <f t="shared" si="85"/>
        <v>0</v>
      </c>
      <c r="BV147" s="73">
        <f t="shared" si="86"/>
        <v>0</v>
      </c>
      <c r="BW147" t="s">
        <v>872</v>
      </c>
      <c r="BX147">
        <v>2022</v>
      </c>
      <c r="BY147" t="s">
        <v>873</v>
      </c>
      <c r="BZ147" t="s">
        <v>879</v>
      </c>
      <c r="CA147" t="s">
        <v>883</v>
      </c>
      <c r="CB147" t="s">
        <v>876</v>
      </c>
    </row>
    <row r="148" spans="1:80" x14ac:dyDescent="0.2">
      <c r="A148" s="77" t="str">
        <f t="shared" si="89"/>
        <v>X1VI34KAK90G011</v>
      </c>
      <c r="B148" s="77" t="s">
        <v>252</v>
      </c>
      <c r="C148" s="77"/>
      <c r="D148" s="77" t="s">
        <v>254</v>
      </c>
      <c r="E148" s="77" t="s">
        <v>253</v>
      </c>
      <c r="F148" s="77" t="s">
        <v>399</v>
      </c>
      <c r="G148" s="77" t="s">
        <v>400</v>
      </c>
      <c r="H148" s="77" t="s">
        <v>89</v>
      </c>
      <c r="I148" s="77" t="s">
        <v>484</v>
      </c>
      <c r="J148" s="77" t="s">
        <v>127</v>
      </c>
      <c r="K148" s="77" t="s">
        <v>129</v>
      </c>
      <c r="L148" s="77" t="s">
        <v>130</v>
      </c>
      <c r="M148" s="77">
        <v>24.99</v>
      </c>
      <c r="N148" s="96">
        <f t="shared" si="66"/>
        <v>22898.337</v>
      </c>
      <c r="O148" s="77"/>
      <c r="P148" s="96">
        <f t="shared" si="67"/>
        <v>11545.38</v>
      </c>
      <c r="Q148" s="78">
        <f t="shared" si="68"/>
        <v>0.31</v>
      </c>
      <c r="R148" s="27">
        <v>7.7468999999999992</v>
      </c>
      <c r="AD148" s="34"/>
      <c r="AE148" s="34"/>
      <c r="AF148" s="34"/>
      <c r="AG148" s="34"/>
      <c r="AH148" s="34"/>
      <c r="AI148" s="34"/>
      <c r="AJ148" s="35"/>
      <c r="AK148" s="34"/>
      <c r="AL148" s="35"/>
      <c r="AM148" s="34"/>
      <c r="AN148" s="34"/>
      <c r="AO148" s="35"/>
      <c r="AP148" s="35"/>
      <c r="AQ148" s="48">
        <f t="shared" si="71"/>
        <v>0</v>
      </c>
      <c r="AR148" s="66">
        <f t="shared" si="72"/>
        <v>0</v>
      </c>
      <c r="AS148" s="67">
        <f t="shared" si="87"/>
        <v>0</v>
      </c>
      <c r="AT148" s="67">
        <f t="shared" si="87"/>
        <v>0</v>
      </c>
      <c r="AU148" s="67">
        <f t="shared" si="87"/>
        <v>0</v>
      </c>
      <c r="AV148" s="67">
        <f t="shared" si="87"/>
        <v>0</v>
      </c>
      <c r="AW148" s="67">
        <f t="shared" si="87"/>
        <v>0</v>
      </c>
      <c r="AX148" s="67">
        <f t="shared" si="87"/>
        <v>0</v>
      </c>
      <c r="AY148" s="67">
        <f t="shared" si="87"/>
        <v>0</v>
      </c>
      <c r="AZ148" s="67">
        <f t="shared" si="87"/>
        <v>0</v>
      </c>
      <c r="BA148" s="68">
        <f t="shared" si="73"/>
        <v>0</v>
      </c>
      <c r="BB148" s="64">
        <f t="shared" si="74"/>
        <v>0</v>
      </c>
      <c r="BC148" s="69">
        <f t="shared" si="75"/>
        <v>0</v>
      </c>
      <c r="BD148" s="67">
        <f t="shared" si="88"/>
        <v>0</v>
      </c>
      <c r="BE148" s="67">
        <f t="shared" si="88"/>
        <v>0</v>
      </c>
      <c r="BF148" s="67">
        <f t="shared" si="88"/>
        <v>0</v>
      </c>
      <c r="BG148" s="67">
        <f t="shared" si="88"/>
        <v>0</v>
      </c>
      <c r="BH148" s="67">
        <f t="shared" si="88"/>
        <v>0</v>
      </c>
      <c r="BI148" s="67">
        <f t="shared" si="88"/>
        <v>0</v>
      </c>
      <c r="BJ148" s="67">
        <f t="shared" si="88"/>
        <v>0</v>
      </c>
      <c r="BK148" s="67">
        <f t="shared" si="88"/>
        <v>0</v>
      </c>
      <c r="BL148" s="70">
        <f t="shared" si="76"/>
        <v>0</v>
      </c>
      <c r="BM148" s="71">
        <f t="shared" si="77"/>
        <v>0</v>
      </c>
      <c r="BN148" s="71">
        <f t="shared" si="78"/>
        <v>0</v>
      </c>
      <c r="BO148" s="71">
        <f t="shared" si="79"/>
        <v>0</v>
      </c>
      <c r="BP148" s="71">
        <f t="shared" si="80"/>
        <v>0</v>
      </c>
      <c r="BQ148" s="71">
        <f t="shared" si="81"/>
        <v>0</v>
      </c>
      <c r="BR148" s="71">
        <f t="shared" si="82"/>
        <v>0</v>
      </c>
      <c r="BS148" s="71">
        <f t="shared" si="83"/>
        <v>0</v>
      </c>
      <c r="BT148" s="71">
        <f t="shared" si="84"/>
        <v>0</v>
      </c>
      <c r="BU148" s="72">
        <f t="shared" si="85"/>
        <v>0</v>
      </c>
      <c r="BV148" s="73">
        <f t="shared" si="86"/>
        <v>0</v>
      </c>
      <c r="BW148" t="s">
        <v>872</v>
      </c>
      <c r="BX148">
        <v>2022</v>
      </c>
      <c r="BY148" t="s">
        <v>873</v>
      </c>
      <c r="BZ148" t="s">
        <v>879</v>
      </c>
      <c r="CA148" t="s">
        <v>883</v>
      </c>
      <c r="CB148" t="s">
        <v>876</v>
      </c>
    </row>
    <row r="149" spans="1:80" x14ac:dyDescent="0.2">
      <c r="A149" s="77" t="str">
        <f t="shared" si="89"/>
        <v>X1VI34KAK90G8X8</v>
      </c>
      <c r="B149" s="77" t="s">
        <v>252</v>
      </c>
      <c r="C149" s="77"/>
      <c r="D149" s="77" t="s">
        <v>254</v>
      </c>
      <c r="E149" s="77" t="s">
        <v>253</v>
      </c>
      <c r="F149" s="77" t="s">
        <v>399</v>
      </c>
      <c r="G149" s="77" t="s">
        <v>400</v>
      </c>
      <c r="H149" s="77" t="s">
        <v>591</v>
      </c>
      <c r="I149" s="77" t="s">
        <v>592</v>
      </c>
      <c r="J149" s="77" t="s">
        <v>127</v>
      </c>
      <c r="K149" s="77" t="s">
        <v>129</v>
      </c>
      <c r="L149" s="77" t="s">
        <v>130</v>
      </c>
      <c r="M149" s="77">
        <v>24.99</v>
      </c>
      <c r="N149" s="96">
        <f t="shared" si="66"/>
        <v>22898.337</v>
      </c>
      <c r="O149" s="77"/>
      <c r="P149" s="96">
        <f t="shared" si="67"/>
        <v>11545.38</v>
      </c>
      <c r="Q149" s="78">
        <f t="shared" si="68"/>
        <v>0.31</v>
      </c>
      <c r="R149" s="27">
        <v>7.7468999999999992</v>
      </c>
      <c r="AD149" s="34"/>
      <c r="AE149" s="34"/>
      <c r="AF149" s="34"/>
      <c r="AG149" s="34"/>
      <c r="AH149" s="34"/>
      <c r="AI149" s="34"/>
      <c r="AJ149" s="35"/>
      <c r="AK149" s="34"/>
      <c r="AL149" s="35"/>
      <c r="AM149" s="34"/>
      <c r="AN149" s="34"/>
      <c r="AO149" s="35"/>
      <c r="AP149" s="35"/>
      <c r="AQ149" s="48">
        <f t="shared" si="71"/>
        <v>0</v>
      </c>
      <c r="AR149" s="66">
        <f t="shared" si="72"/>
        <v>0</v>
      </c>
      <c r="AS149" s="67">
        <f t="shared" si="87"/>
        <v>0</v>
      </c>
      <c r="AT149" s="67">
        <f t="shared" si="87"/>
        <v>0</v>
      </c>
      <c r="AU149" s="67">
        <f t="shared" si="87"/>
        <v>0</v>
      </c>
      <c r="AV149" s="67">
        <f t="shared" si="87"/>
        <v>0</v>
      </c>
      <c r="AW149" s="67">
        <f t="shared" si="87"/>
        <v>0</v>
      </c>
      <c r="AX149" s="67">
        <f t="shared" si="87"/>
        <v>0</v>
      </c>
      <c r="AY149" s="67">
        <f t="shared" si="87"/>
        <v>0</v>
      </c>
      <c r="AZ149" s="67">
        <f t="shared" si="87"/>
        <v>0</v>
      </c>
      <c r="BA149" s="68">
        <f t="shared" si="73"/>
        <v>0</v>
      </c>
      <c r="BB149" s="64">
        <f t="shared" si="74"/>
        <v>0</v>
      </c>
      <c r="BC149" s="69">
        <f t="shared" si="75"/>
        <v>0</v>
      </c>
      <c r="BD149" s="67">
        <f t="shared" si="88"/>
        <v>0</v>
      </c>
      <c r="BE149" s="67">
        <f t="shared" si="88"/>
        <v>0</v>
      </c>
      <c r="BF149" s="67">
        <f t="shared" si="88"/>
        <v>0</v>
      </c>
      <c r="BG149" s="67">
        <f t="shared" si="88"/>
        <v>0</v>
      </c>
      <c r="BH149" s="67">
        <f t="shared" si="88"/>
        <v>0</v>
      </c>
      <c r="BI149" s="67">
        <f t="shared" si="88"/>
        <v>0</v>
      </c>
      <c r="BJ149" s="67">
        <f t="shared" si="88"/>
        <v>0</v>
      </c>
      <c r="BK149" s="67">
        <f t="shared" si="88"/>
        <v>0</v>
      </c>
      <c r="BL149" s="70">
        <f t="shared" si="76"/>
        <v>0</v>
      </c>
      <c r="BM149" s="71">
        <f t="shared" si="77"/>
        <v>0</v>
      </c>
      <c r="BN149" s="71">
        <f t="shared" si="78"/>
        <v>0</v>
      </c>
      <c r="BO149" s="71">
        <f t="shared" si="79"/>
        <v>0</v>
      </c>
      <c r="BP149" s="71">
        <f t="shared" si="80"/>
        <v>0</v>
      </c>
      <c r="BQ149" s="71">
        <f t="shared" si="81"/>
        <v>0</v>
      </c>
      <c r="BR149" s="71">
        <f t="shared" si="82"/>
        <v>0</v>
      </c>
      <c r="BS149" s="71">
        <f t="shared" si="83"/>
        <v>0</v>
      </c>
      <c r="BT149" s="71">
        <f t="shared" si="84"/>
        <v>0</v>
      </c>
      <c r="BU149" s="72">
        <f t="shared" si="85"/>
        <v>0</v>
      </c>
      <c r="BV149" s="73">
        <f t="shared" si="86"/>
        <v>0</v>
      </c>
      <c r="BW149" t="s">
        <v>872</v>
      </c>
      <c r="BX149">
        <v>2022</v>
      </c>
      <c r="BY149" t="s">
        <v>873</v>
      </c>
      <c r="BZ149" t="s">
        <v>879</v>
      </c>
      <c r="CA149" t="s">
        <v>883</v>
      </c>
      <c r="CB149" t="s">
        <v>876</v>
      </c>
    </row>
    <row r="150" spans="1:80" x14ac:dyDescent="0.2">
      <c r="A150" s="77" t="str">
        <f t="shared" si="89"/>
        <v>X1VI34KAK90G720</v>
      </c>
      <c r="B150" s="77" t="s">
        <v>252</v>
      </c>
      <c r="C150" s="77"/>
      <c r="D150" s="77" t="s">
        <v>254</v>
      </c>
      <c r="E150" s="77" t="s">
        <v>253</v>
      </c>
      <c r="F150" s="77" t="s">
        <v>399</v>
      </c>
      <c r="G150" s="77" t="s">
        <v>400</v>
      </c>
      <c r="H150" s="77" t="s">
        <v>593</v>
      </c>
      <c r="I150" s="77" t="s">
        <v>594</v>
      </c>
      <c r="J150" s="77" t="s">
        <v>127</v>
      </c>
      <c r="K150" s="77" t="s">
        <v>129</v>
      </c>
      <c r="L150" s="77" t="s">
        <v>130</v>
      </c>
      <c r="M150" s="77">
        <v>24.99</v>
      </c>
      <c r="N150" s="96">
        <f t="shared" si="66"/>
        <v>22898.337</v>
      </c>
      <c r="O150" s="77"/>
      <c r="P150" s="96">
        <f t="shared" si="67"/>
        <v>11545.38</v>
      </c>
      <c r="Q150" s="78">
        <f t="shared" si="68"/>
        <v>0.31</v>
      </c>
      <c r="R150" s="27">
        <v>7.7468999999999992</v>
      </c>
      <c r="AD150" s="34"/>
      <c r="AE150" s="34"/>
      <c r="AF150" s="34"/>
      <c r="AG150" s="34"/>
      <c r="AH150" s="34"/>
      <c r="AI150" s="34"/>
      <c r="AJ150" s="35"/>
      <c r="AK150" s="34"/>
      <c r="AL150" s="35"/>
      <c r="AM150" s="34"/>
      <c r="AN150" s="34"/>
      <c r="AO150" s="35"/>
      <c r="AP150" s="35"/>
      <c r="AQ150" s="48">
        <f t="shared" si="71"/>
        <v>0</v>
      </c>
      <c r="AR150" s="66">
        <f t="shared" si="72"/>
        <v>0</v>
      </c>
      <c r="AS150" s="67">
        <f t="shared" si="87"/>
        <v>0</v>
      </c>
      <c r="AT150" s="67">
        <f t="shared" si="87"/>
        <v>0</v>
      </c>
      <c r="AU150" s="67">
        <f t="shared" si="87"/>
        <v>0</v>
      </c>
      <c r="AV150" s="67">
        <f t="shared" si="87"/>
        <v>0</v>
      </c>
      <c r="AW150" s="67">
        <f t="shared" si="87"/>
        <v>0</v>
      </c>
      <c r="AX150" s="67">
        <f t="shared" si="87"/>
        <v>0</v>
      </c>
      <c r="AY150" s="67">
        <f t="shared" si="87"/>
        <v>0</v>
      </c>
      <c r="AZ150" s="67">
        <f t="shared" si="87"/>
        <v>0</v>
      </c>
      <c r="BA150" s="68">
        <f t="shared" si="73"/>
        <v>0</v>
      </c>
      <c r="BB150" s="64">
        <f t="shared" si="74"/>
        <v>0</v>
      </c>
      <c r="BC150" s="69">
        <f t="shared" si="75"/>
        <v>0</v>
      </c>
      <c r="BD150" s="67">
        <f t="shared" si="88"/>
        <v>0</v>
      </c>
      <c r="BE150" s="67">
        <f t="shared" si="88"/>
        <v>0</v>
      </c>
      <c r="BF150" s="67">
        <f t="shared" si="88"/>
        <v>0</v>
      </c>
      <c r="BG150" s="67">
        <f t="shared" si="88"/>
        <v>0</v>
      </c>
      <c r="BH150" s="67">
        <f t="shared" si="88"/>
        <v>0</v>
      </c>
      <c r="BI150" s="67">
        <f t="shared" si="88"/>
        <v>0</v>
      </c>
      <c r="BJ150" s="67">
        <f t="shared" si="88"/>
        <v>0</v>
      </c>
      <c r="BK150" s="67">
        <f t="shared" si="88"/>
        <v>0</v>
      </c>
      <c r="BL150" s="70">
        <f t="shared" si="76"/>
        <v>0</v>
      </c>
      <c r="BM150" s="71">
        <f t="shared" si="77"/>
        <v>0</v>
      </c>
      <c r="BN150" s="71">
        <f t="shared" si="78"/>
        <v>0</v>
      </c>
      <c r="BO150" s="71">
        <f t="shared" si="79"/>
        <v>0</v>
      </c>
      <c r="BP150" s="71">
        <f t="shared" si="80"/>
        <v>0</v>
      </c>
      <c r="BQ150" s="71">
        <f t="shared" si="81"/>
        <v>0</v>
      </c>
      <c r="BR150" s="71">
        <f t="shared" si="82"/>
        <v>0</v>
      </c>
      <c r="BS150" s="71">
        <f t="shared" si="83"/>
        <v>0</v>
      </c>
      <c r="BT150" s="71">
        <f t="shared" si="84"/>
        <v>0</v>
      </c>
      <c r="BU150" s="72">
        <f t="shared" si="85"/>
        <v>0</v>
      </c>
      <c r="BV150" s="73">
        <f t="shared" si="86"/>
        <v>0</v>
      </c>
      <c r="BW150" t="s">
        <v>872</v>
      </c>
      <c r="BX150">
        <v>2022</v>
      </c>
      <c r="BY150" t="s">
        <v>873</v>
      </c>
      <c r="BZ150" t="s">
        <v>879</v>
      </c>
      <c r="CA150" t="s">
        <v>883</v>
      </c>
      <c r="CB150" t="s">
        <v>876</v>
      </c>
    </row>
    <row r="151" spans="1:80" x14ac:dyDescent="0.2">
      <c r="A151" s="77" t="str">
        <f t="shared" si="89"/>
        <v>X2OD01K9JY1JBLK</v>
      </c>
      <c r="B151" s="77" t="s">
        <v>252</v>
      </c>
      <c r="C151" s="77"/>
      <c r="D151" s="77" t="s">
        <v>254</v>
      </c>
      <c r="E151" s="77" t="s">
        <v>259</v>
      </c>
      <c r="F151" s="77" t="s">
        <v>401</v>
      </c>
      <c r="G151" s="77" t="s">
        <v>402</v>
      </c>
      <c r="H151" s="77" t="s">
        <v>85</v>
      </c>
      <c r="I151" s="77" t="s">
        <v>483</v>
      </c>
      <c r="J151" s="77" t="s">
        <v>539</v>
      </c>
      <c r="K151" s="77" t="s">
        <v>129</v>
      </c>
      <c r="L151" s="77" t="s">
        <v>130</v>
      </c>
      <c r="M151" s="77">
        <v>39.99</v>
      </c>
      <c r="N151" s="96">
        <f t="shared" si="66"/>
        <v>36642.837</v>
      </c>
      <c r="O151" s="77"/>
      <c r="P151" s="96">
        <f t="shared" si="67"/>
        <v>18475.379999999997</v>
      </c>
      <c r="Q151" s="78">
        <f t="shared" si="68"/>
        <v>0.31</v>
      </c>
      <c r="R151" s="27">
        <v>12.3969</v>
      </c>
      <c r="AD151" s="34"/>
      <c r="AE151" s="34"/>
      <c r="AF151" s="34"/>
      <c r="AG151" s="34"/>
      <c r="AH151" s="34"/>
      <c r="AI151" s="34"/>
      <c r="AJ151" s="35"/>
      <c r="AK151" s="34"/>
      <c r="AL151" s="35"/>
      <c r="AM151" s="34"/>
      <c r="AN151" s="34"/>
      <c r="AO151" s="35"/>
      <c r="AP151" s="35"/>
      <c r="AQ151" s="48">
        <f t="shared" si="71"/>
        <v>0</v>
      </c>
      <c r="AR151" s="66">
        <f t="shared" si="72"/>
        <v>0</v>
      </c>
      <c r="AS151" s="67">
        <f t="shared" si="87"/>
        <v>0</v>
      </c>
      <c r="AT151" s="67">
        <f t="shared" si="87"/>
        <v>0</v>
      </c>
      <c r="AU151" s="67">
        <f t="shared" si="87"/>
        <v>0</v>
      </c>
      <c r="AV151" s="67">
        <f t="shared" si="87"/>
        <v>0</v>
      </c>
      <c r="AW151" s="67">
        <f t="shared" si="87"/>
        <v>0</v>
      </c>
      <c r="AX151" s="67">
        <f t="shared" si="87"/>
        <v>0</v>
      </c>
      <c r="AY151" s="67">
        <f t="shared" si="87"/>
        <v>0</v>
      </c>
      <c r="AZ151" s="67">
        <f t="shared" si="87"/>
        <v>0</v>
      </c>
      <c r="BA151" s="68">
        <f t="shared" si="73"/>
        <v>0</v>
      </c>
      <c r="BB151" s="64">
        <f t="shared" si="74"/>
        <v>0</v>
      </c>
      <c r="BC151" s="69">
        <f t="shared" si="75"/>
        <v>0</v>
      </c>
      <c r="BD151" s="67">
        <f t="shared" si="88"/>
        <v>0</v>
      </c>
      <c r="BE151" s="67">
        <f t="shared" si="88"/>
        <v>0</v>
      </c>
      <c r="BF151" s="67">
        <f t="shared" si="88"/>
        <v>0</v>
      </c>
      <c r="BG151" s="67">
        <f t="shared" si="88"/>
        <v>0</v>
      </c>
      <c r="BH151" s="67">
        <f t="shared" si="88"/>
        <v>0</v>
      </c>
      <c r="BI151" s="67">
        <f t="shared" si="88"/>
        <v>0</v>
      </c>
      <c r="BJ151" s="67">
        <f t="shared" si="88"/>
        <v>0</v>
      </c>
      <c r="BK151" s="67">
        <f t="shared" si="88"/>
        <v>0</v>
      </c>
      <c r="BL151" s="70">
        <f t="shared" si="76"/>
        <v>0</v>
      </c>
      <c r="BM151" s="71">
        <f t="shared" si="77"/>
        <v>0</v>
      </c>
      <c r="BN151" s="71">
        <f t="shared" si="78"/>
        <v>0</v>
      </c>
      <c r="BO151" s="71">
        <f t="shared" si="79"/>
        <v>0</v>
      </c>
      <c r="BP151" s="71">
        <f t="shared" si="80"/>
        <v>0</v>
      </c>
      <c r="BQ151" s="71">
        <f t="shared" si="81"/>
        <v>0</v>
      </c>
      <c r="BR151" s="71">
        <f t="shared" si="82"/>
        <v>0</v>
      </c>
      <c r="BS151" s="71">
        <f t="shared" si="83"/>
        <v>0</v>
      </c>
      <c r="BT151" s="71">
        <f t="shared" si="84"/>
        <v>0</v>
      </c>
      <c r="BU151" s="72">
        <f t="shared" si="85"/>
        <v>0</v>
      </c>
      <c r="BV151" s="73">
        <f t="shared" si="86"/>
        <v>0</v>
      </c>
      <c r="BW151" t="s">
        <v>872</v>
      </c>
      <c r="BX151">
        <v>2022</v>
      </c>
      <c r="BY151" t="s">
        <v>873</v>
      </c>
      <c r="BZ151" t="s">
        <v>879</v>
      </c>
      <c r="CA151" t="s">
        <v>883</v>
      </c>
      <c r="CB151" t="s">
        <v>877</v>
      </c>
    </row>
    <row r="152" spans="1:80" x14ac:dyDescent="0.2">
      <c r="A152" s="77" t="str">
        <f t="shared" si="89"/>
        <v>X2OD01K9JY1G011</v>
      </c>
      <c r="B152" s="77" t="s">
        <v>252</v>
      </c>
      <c r="C152" s="77"/>
      <c r="D152" s="77" t="s">
        <v>254</v>
      </c>
      <c r="E152" s="77" t="s">
        <v>259</v>
      </c>
      <c r="F152" s="77" t="s">
        <v>401</v>
      </c>
      <c r="G152" s="77" t="s">
        <v>402</v>
      </c>
      <c r="H152" s="77" t="s">
        <v>89</v>
      </c>
      <c r="I152" s="77" t="s">
        <v>484</v>
      </c>
      <c r="J152" s="77" t="s">
        <v>539</v>
      </c>
      <c r="K152" s="77" t="s">
        <v>129</v>
      </c>
      <c r="L152" s="77" t="s">
        <v>130</v>
      </c>
      <c r="M152" s="77">
        <v>39.99</v>
      </c>
      <c r="N152" s="96">
        <f t="shared" si="66"/>
        <v>36642.837</v>
      </c>
      <c r="O152" s="77"/>
      <c r="P152" s="96">
        <f t="shared" si="67"/>
        <v>18475.379999999997</v>
      </c>
      <c r="Q152" s="78">
        <f t="shared" si="68"/>
        <v>0.31</v>
      </c>
      <c r="R152" s="27">
        <v>12.3969</v>
      </c>
      <c r="AD152" s="34"/>
      <c r="AE152" s="34"/>
      <c r="AF152" s="34"/>
      <c r="AG152" s="34"/>
      <c r="AH152" s="34"/>
      <c r="AI152" s="34"/>
      <c r="AJ152" s="35"/>
      <c r="AK152" s="34"/>
      <c r="AL152" s="35"/>
      <c r="AM152" s="34"/>
      <c r="AN152" s="34"/>
      <c r="AO152" s="35"/>
      <c r="AP152" s="35"/>
      <c r="AQ152" s="48">
        <f t="shared" si="71"/>
        <v>0</v>
      </c>
      <c r="AR152" s="66">
        <f t="shared" si="72"/>
        <v>0</v>
      </c>
      <c r="AS152" s="67">
        <f t="shared" si="87"/>
        <v>0</v>
      </c>
      <c r="AT152" s="67">
        <f t="shared" si="87"/>
        <v>0</v>
      </c>
      <c r="AU152" s="67">
        <f t="shared" si="87"/>
        <v>0</v>
      </c>
      <c r="AV152" s="67">
        <f t="shared" si="87"/>
        <v>0</v>
      </c>
      <c r="AW152" s="67">
        <f t="shared" si="87"/>
        <v>0</v>
      </c>
      <c r="AX152" s="67">
        <f t="shared" si="87"/>
        <v>0</v>
      </c>
      <c r="AY152" s="67">
        <f t="shared" si="87"/>
        <v>0</v>
      </c>
      <c r="AZ152" s="67">
        <f t="shared" si="87"/>
        <v>0</v>
      </c>
      <c r="BA152" s="68">
        <f t="shared" si="73"/>
        <v>0</v>
      </c>
      <c r="BB152" s="64">
        <f t="shared" si="74"/>
        <v>0</v>
      </c>
      <c r="BC152" s="69">
        <f t="shared" si="75"/>
        <v>0</v>
      </c>
      <c r="BD152" s="67">
        <f t="shared" si="88"/>
        <v>0</v>
      </c>
      <c r="BE152" s="67">
        <f t="shared" si="88"/>
        <v>0</v>
      </c>
      <c r="BF152" s="67">
        <f t="shared" si="88"/>
        <v>0</v>
      </c>
      <c r="BG152" s="67">
        <f t="shared" si="88"/>
        <v>0</v>
      </c>
      <c r="BH152" s="67">
        <f t="shared" si="88"/>
        <v>0</v>
      </c>
      <c r="BI152" s="67">
        <f t="shared" si="88"/>
        <v>0</v>
      </c>
      <c r="BJ152" s="67">
        <f t="shared" si="88"/>
        <v>0</v>
      </c>
      <c r="BK152" s="67">
        <f t="shared" si="88"/>
        <v>0</v>
      </c>
      <c r="BL152" s="70">
        <f t="shared" si="76"/>
        <v>0</v>
      </c>
      <c r="BM152" s="71">
        <f t="shared" si="77"/>
        <v>0</v>
      </c>
      <c r="BN152" s="71">
        <f t="shared" si="78"/>
        <v>0</v>
      </c>
      <c r="BO152" s="71">
        <f t="shared" si="79"/>
        <v>0</v>
      </c>
      <c r="BP152" s="71">
        <f t="shared" si="80"/>
        <v>0</v>
      </c>
      <c r="BQ152" s="71">
        <f t="shared" si="81"/>
        <v>0</v>
      </c>
      <c r="BR152" s="71">
        <f t="shared" si="82"/>
        <v>0</v>
      </c>
      <c r="BS152" s="71">
        <f t="shared" si="83"/>
        <v>0</v>
      </c>
      <c r="BT152" s="71">
        <f t="shared" si="84"/>
        <v>0</v>
      </c>
      <c r="BU152" s="72">
        <f t="shared" si="85"/>
        <v>0</v>
      </c>
      <c r="BV152" s="73">
        <f t="shared" si="86"/>
        <v>0</v>
      </c>
      <c r="BW152" t="s">
        <v>872</v>
      </c>
      <c r="BX152">
        <v>2022</v>
      </c>
      <c r="BY152" t="s">
        <v>873</v>
      </c>
      <c r="BZ152" t="s">
        <v>879</v>
      </c>
      <c r="CA152" t="s">
        <v>883</v>
      </c>
      <c r="CB152" t="s">
        <v>877</v>
      </c>
    </row>
    <row r="153" spans="1:80" x14ac:dyDescent="0.2">
      <c r="A153" s="77" t="str">
        <f t="shared" si="89"/>
        <v>X2OQ04K9JY1JBLK</v>
      </c>
      <c r="B153" s="77" t="s">
        <v>252</v>
      </c>
      <c r="C153" s="77"/>
      <c r="D153" s="77" t="s">
        <v>254</v>
      </c>
      <c r="E153" s="77" t="s">
        <v>259</v>
      </c>
      <c r="F153" s="77" t="s">
        <v>403</v>
      </c>
      <c r="G153" s="77" t="s">
        <v>404</v>
      </c>
      <c r="H153" s="77" t="s">
        <v>85</v>
      </c>
      <c r="I153" s="77" t="s">
        <v>483</v>
      </c>
      <c r="J153" s="77" t="s">
        <v>523</v>
      </c>
      <c r="K153" s="77" t="s">
        <v>129</v>
      </c>
      <c r="L153" s="77" t="s">
        <v>130</v>
      </c>
      <c r="M153" s="77">
        <v>49.99</v>
      </c>
      <c r="N153" s="96">
        <f t="shared" si="66"/>
        <v>45805.837</v>
      </c>
      <c r="O153" s="77"/>
      <c r="P153" s="96">
        <f t="shared" si="67"/>
        <v>23095.38</v>
      </c>
      <c r="Q153" s="78">
        <f t="shared" si="68"/>
        <v>0.31</v>
      </c>
      <c r="R153" s="27">
        <v>15.4969</v>
      </c>
      <c r="AD153" s="34"/>
      <c r="AE153" s="34"/>
      <c r="AF153" s="34"/>
      <c r="AG153" s="34"/>
      <c r="AH153" s="34"/>
      <c r="AI153" s="34"/>
      <c r="AJ153" s="35"/>
      <c r="AK153" s="34"/>
      <c r="AL153" s="35"/>
      <c r="AM153" s="34"/>
      <c r="AN153" s="34"/>
      <c r="AO153" s="35"/>
      <c r="AP153" s="35"/>
      <c r="AQ153" s="48">
        <f t="shared" si="71"/>
        <v>0</v>
      </c>
      <c r="AR153" s="66">
        <f t="shared" si="72"/>
        <v>0</v>
      </c>
      <c r="AS153" s="67">
        <f t="shared" si="87"/>
        <v>0</v>
      </c>
      <c r="AT153" s="67">
        <f t="shared" si="87"/>
        <v>0</v>
      </c>
      <c r="AU153" s="67">
        <f t="shared" si="87"/>
        <v>0</v>
      </c>
      <c r="AV153" s="67">
        <f t="shared" si="87"/>
        <v>0</v>
      </c>
      <c r="AW153" s="67">
        <f t="shared" si="87"/>
        <v>0</v>
      </c>
      <c r="AX153" s="67">
        <f t="shared" si="87"/>
        <v>0</v>
      </c>
      <c r="AY153" s="67">
        <f t="shared" si="87"/>
        <v>0</v>
      </c>
      <c r="AZ153" s="67">
        <f t="shared" si="87"/>
        <v>0</v>
      </c>
      <c r="BA153" s="68">
        <f t="shared" si="73"/>
        <v>0</v>
      </c>
      <c r="BB153" s="64">
        <f t="shared" si="74"/>
        <v>0</v>
      </c>
      <c r="BC153" s="69">
        <f t="shared" si="75"/>
        <v>0</v>
      </c>
      <c r="BD153" s="67">
        <f t="shared" si="88"/>
        <v>0</v>
      </c>
      <c r="BE153" s="67">
        <f t="shared" si="88"/>
        <v>0</v>
      </c>
      <c r="BF153" s="67">
        <f t="shared" si="88"/>
        <v>0</v>
      </c>
      <c r="BG153" s="67">
        <f t="shared" si="88"/>
        <v>0</v>
      </c>
      <c r="BH153" s="67">
        <f t="shared" si="88"/>
        <v>0</v>
      </c>
      <c r="BI153" s="67">
        <f t="shared" si="88"/>
        <v>0</v>
      </c>
      <c r="BJ153" s="67">
        <f t="shared" si="88"/>
        <v>0</v>
      </c>
      <c r="BK153" s="67">
        <f t="shared" si="88"/>
        <v>0</v>
      </c>
      <c r="BL153" s="70">
        <f t="shared" si="76"/>
        <v>0</v>
      </c>
      <c r="BM153" s="71">
        <f t="shared" si="77"/>
        <v>0</v>
      </c>
      <c r="BN153" s="71">
        <f t="shared" si="78"/>
        <v>0</v>
      </c>
      <c r="BO153" s="71">
        <f t="shared" si="79"/>
        <v>0</v>
      </c>
      <c r="BP153" s="71">
        <f t="shared" si="80"/>
        <v>0</v>
      </c>
      <c r="BQ153" s="71">
        <f t="shared" si="81"/>
        <v>0</v>
      </c>
      <c r="BR153" s="71">
        <f t="shared" si="82"/>
        <v>0</v>
      </c>
      <c r="BS153" s="71">
        <f t="shared" si="83"/>
        <v>0</v>
      </c>
      <c r="BT153" s="71">
        <f t="shared" si="84"/>
        <v>0</v>
      </c>
      <c r="BU153" s="72">
        <f t="shared" si="85"/>
        <v>0</v>
      </c>
      <c r="BV153" s="73">
        <f t="shared" si="86"/>
        <v>0</v>
      </c>
      <c r="BW153" t="s">
        <v>872</v>
      </c>
      <c r="BX153">
        <v>2022</v>
      </c>
      <c r="BY153" t="s">
        <v>873</v>
      </c>
      <c r="BZ153" t="s">
        <v>879</v>
      </c>
      <c r="CA153" t="s">
        <v>883</v>
      </c>
      <c r="CB153" t="s">
        <v>877</v>
      </c>
    </row>
    <row r="154" spans="1:80" x14ac:dyDescent="0.2">
      <c r="A154" s="77" t="str">
        <f t="shared" si="89"/>
        <v>X2OB03WA7V0JBLK</v>
      </c>
      <c r="B154" s="77" t="s">
        <v>252</v>
      </c>
      <c r="C154" s="77"/>
      <c r="D154" s="77" t="s">
        <v>260</v>
      </c>
      <c r="E154" s="77" t="s">
        <v>259</v>
      </c>
      <c r="F154" s="77" t="s">
        <v>405</v>
      </c>
      <c r="G154" s="77" t="s">
        <v>406</v>
      </c>
      <c r="H154" s="77" t="s">
        <v>85</v>
      </c>
      <c r="I154" s="77" t="s">
        <v>483</v>
      </c>
      <c r="J154" s="77" t="s">
        <v>566</v>
      </c>
      <c r="K154" s="77" t="s">
        <v>129</v>
      </c>
      <c r="L154" s="77" t="s">
        <v>130</v>
      </c>
      <c r="M154" s="77">
        <v>49.99</v>
      </c>
      <c r="N154" s="96">
        <f t="shared" si="66"/>
        <v>45805.837</v>
      </c>
      <c r="O154" s="77"/>
      <c r="P154" s="96">
        <f t="shared" si="67"/>
        <v>23095.38</v>
      </c>
      <c r="Q154" s="78">
        <f t="shared" si="68"/>
        <v>0.31</v>
      </c>
      <c r="R154" s="27">
        <v>15.4969</v>
      </c>
      <c r="AD154" s="34"/>
      <c r="AE154" s="34"/>
      <c r="AF154" s="34"/>
      <c r="AG154" s="34"/>
      <c r="AH154" s="34"/>
      <c r="AI154" s="34"/>
      <c r="AJ154" s="35"/>
      <c r="AK154" s="34"/>
      <c r="AL154" s="35"/>
      <c r="AM154" s="34"/>
      <c r="AN154" s="34"/>
      <c r="AO154" s="35"/>
      <c r="AP154" s="35"/>
      <c r="AQ154" s="48">
        <f t="shared" si="71"/>
        <v>0</v>
      </c>
      <c r="AR154" s="66">
        <f t="shared" si="72"/>
        <v>0</v>
      </c>
      <c r="AS154" s="67">
        <f t="shared" si="87"/>
        <v>0</v>
      </c>
      <c r="AT154" s="67">
        <f t="shared" si="87"/>
        <v>0</v>
      </c>
      <c r="AU154" s="67">
        <f t="shared" si="87"/>
        <v>0</v>
      </c>
      <c r="AV154" s="67">
        <f t="shared" si="87"/>
        <v>0</v>
      </c>
      <c r="AW154" s="67">
        <f t="shared" si="87"/>
        <v>0</v>
      </c>
      <c r="AX154" s="67">
        <f t="shared" si="87"/>
        <v>0</v>
      </c>
      <c r="AY154" s="67">
        <f t="shared" si="87"/>
        <v>0</v>
      </c>
      <c r="AZ154" s="67">
        <f t="shared" si="87"/>
        <v>0</v>
      </c>
      <c r="BA154" s="68">
        <f t="shared" si="73"/>
        <v>0</v>
      </c>
      <c r="BB154" s="64">
        <f t="shared" si="74"/>
        <v>0</v>
      </c>
      <c r="BC154" s="69">
        <f t="shared" si="75"/>
        <v>0</v>
      </c>
      <c r="BD154" s="67">
        <f t="shared" si="88"/>
        <v>0</v>
      </c>
      <c r="BE154" s="67">
        <f t="shared" si="88"/>
        <v>0</v>
      </c>
      <c r="BF154" s="67">
        <f t="shared" si="88"/>
        <v>0</v>
      </c>
      <c r="BG154" s="67">
        <f t="shared" si="88"/>
        <v>0</v>
      </c>
      <c r="BH154" s="67">
        <f t="shared" si="88"/>
        <v>0</v>
      </c>
      <c r="BI154" s="67">
        <f t="shared" si="88"/>
        <v>0</v>
      </c>
      <c r="BJ154" s="67">
        <f t="shared" si="88"/>
        <v>0</v>
      </c>
      <c r="BK154" s="67">
        <f t="shared" si="88"/>
        <v>0</v>
      </c>
      <c r="BL154" s="70">
        <f t="shared" si="76"/>
        <v>0</v>
      </c>
      <c r="BM154" s="71">
        <f t="shared" si="77"/>
        <v>0</v>
      </c>
      <c r="BN154" s="71">
        <f t="shared" si="78"/>
        <v>0</v>
      </c>
      <c r="BO154" s="71">
        <f t="shared" si="79"/>
        <v>0</v>
      </c>
      <c r="BP154" s="71">
        <f t="shared" si="80"/>
        <v>0</v>
      </c>
      <c r="BQ154" s="71">
        <f t="shared" si="81"/>
        <v>0</v>
      </c>
      <c r="BR154" s="71">
        <f t="shared" si="82"/>
        <v>0</v>
      </c>
      <c r="BS154" s="71">
        <f t="shared" si="83"/>
        <v>0</v>
      </c>
      <c r="BT154" s="71">
        <f t="shared" si="84"/>
        <v>0</v>
      </c>
      <c r="BU154" s="72">
        <f t="shared" si="85"/>
        <v>0</v>
      </c>
      <c r="BV154" s="73">
        <f t="shared" si="86"/>
        <v>0</v>
      </c>
      <c r="BW154" t="s">
        <v>872</v>
      </c>
      <c r="BX154">
        <v>2022</v>
      </c>
      <c r="BY154" t="s">
        <v>873</v>
      </c>
      <c r="BZ154" t="s">
        <v>879</v>
      </c>
      <c r="CA154" t="s">
        <v>883</v>
      </c>
      <c r="CB154" t="s">
        <v>877</v>
      </c>
    </row>
    <row r="155" spans="1:80" x14ac:dyDescent="0.2">
      <c r="A155" s="77" t="str">
        <f t="shared" si="89"/>
        <v>X2OB03WA7V0CAMO</v>
      </c>
      <c r="B155" s="77" t="s">
        <v>252</v>
      </c>
      <c r="C155" s="77"/>
      <c r="D155" s="77" t="s">
        <v>260</v>
      </c>
      <c r="E155" s="77" t="s">
        <v>259</v>
      </c>
      <c r="F155" s="77" t="s">
        <v>405</v>
      </c>
      <c r="G155" s="77" t="s">
        <v>406</v>
      </c>
      <c r="H155" s="77" t="s">
        <v>150</v>
      </c>
      <c r="I155" s="77" t="s">
        <v>567</v>
      </c>
      <c r="J155" s="77" t="s">
        <v>566</v>
      </c>
      <c r="K155" s="77" t="s">
        <v>129</v>
      </c>
      <c r="L155" s="77" t="s">
        <v>130</v>
      </c>
      <c r="M155" s="77">
        <v>49.99</v>
      </c>
      <c r="N155" s="96">
        <f t="shared" si="66"/>
        <v>45805.837</v>
      </c>
      <c r="O155" s="77"/>
      <c r="P155" s="96">
        <f t="shared" si="67"/>
        <v>23095.38</v>
      </c>
      <c r="Q155" s="78">
        <f t="shared" si="68"/>
        <v>0.31</v>
      </c>
      <c r="R155" s="27">
        <v>15.4969</v>
      </c>
      <c r="AD155" s="34"/>
      <c r="AE155" s="34"/>
      <c r="AF155" s="34"/>
      <c r="AG155" s="34"/>
      <c r="AH155" s="34"/>
      <c r="AI155" s="34"/>
      <c r="AJ155" s="35"/>
      <c r="AK155" s="34"/>
      <c r="AL155" s="35"/>
      <c r="AM155" s="34"/>
      <c r="AN155" s="34"/>
      <c r="AO155" s="35"/>
      <c r="AP155" s="35"/>
      <c r="AQ155" s="48">
        <f t="shared" si="71"/>
        <v>0</v>
      </c>
      <c r="AR155" s="66">
        <f t="shared" si="72"/>
        <v>0</v>
      </c>
      <c r="AS155" s="67">
        <f t="shared" si="87"/>
        <v>0</v>
      </c>
      <c r="AT155" s="67">
        <f t="shared" si="87"/>
        <v>0</v>
      </c>
      <c r="AU155" s="67">
        <f t="shared" si="87"/>
        <v>0</v>
      </c>
      <c r="AV155" s="67">
        <f t="shared" si="87"/>
        <v>0</v>
      </c>
      <c r="AW155" s="67">
        <f t="shared" si="87"/>
        <v>0</v>
      </c>
      <c r="AX155" s="67">
        <f t="shared" si="87"/>
        <v>0</v>
      </c>
      <c r="AY155" s="67">
        <f t="shared" si="87"/>
        <v>0</v>
      </c>
      <c r="AZ155" s="67">
        <f t="shared" si="87"/>
        <v>0</v>
      </c>
      <c r="BA155" s="68">
        <f t="shared" si="73"/>
        <v>0</v>
      </c>
      <c r="BB155" s="64">
        <f t="shared" si="74"/>
        <v>0</v>
      </c>
      <c r="BC155" s="69">
        <f t="shared" si="75"/>
        <v>0</v>
      </c>
      <c r="BD155" s="67">
        <f t="shared" si="88"/>
        <v>0</v>
      </c>
      <c r="BE155" s="67">
        <f t="shared" si="88"/>
        <v>0</v>
      </c>
      <c r="BF155" s="67">
        <f t="shared" si="88"/>
        <v>0</v>
      </c>
      <c r="BG155" s="67">
        <f t="shared" si="88"/>
        <v>0</v>
      </c>
      <c r="BH155" s="67">
        <f t="shared" si="88"/>
        <v>0</v>
      </c>
      <c r="BI155" s="67">
        <f t="shared" si="88"/>
        <v>0</v>
      </c>
      <c r="BJ155" s="67">
        <f t="shared" si="88"/>
        <v>0</v>
      </c>
      <c r="BK155" s="67">
        <f t="shared" si="88"/>
        <v>0</v>
      </c>
      <c r="BL155" s="70">
        <f t="shared" si="76"/>
        <v>0</v>
      </c>
      <c r="BM155" s="71">
        <f t="shared" si="77"/>
        <v>0</v>
      </c>
      <c r="BN155" s="71">
        <f t="shared" si="78"/>
        <v>0</v>
      </c>
      <c r="BO155" s="71">
        <f t="shared" si="79"/>
        <v>0</v>
      </c>
      <c r="BP155" s="71">
        <f t="shared" si="80"/>
        <v>0</v>
      </c>
      <c r="BQ155" s="71">
        <f t="shared" si="81"/>
        <v>0</v>
      </c>
      <c r="BR155" s="71">
        <f t="shared" si="82"/>
        <v>0</v>
      </c>
      <c r="BS155" s="71">
        <f t="shared" si="83"/>
        <v>0</v>
      </c>
      <c r="BT155" s="71">
        <f t="shared" si="84"/>
        <v>0</v>
      </c>
      <c r="BU155" s="72">
        <f t="shared" si="85"/>
        <v>0</v>
      </c>
      <c r="BV155" s="73">
        <f t="shared" si="86"/>
        <v>0</v>
      </c>
      <c r="BW155" t="s">
        <v>872</v>
      </c>
      <c r="BX155">
        <v>2022</v>
      </c>
      <c r="BY155" t="s">
        <v>873</v>
      </c>
      <c r="BZ155" t="s">
        <v>879</v>
      </c>
      <c r="CA155" t="s">
        <v>883</v>
      </c>
      <c r="CB155" t="s">
        <v>877</v>
      </c>
    </row>
    <row r="156" spans="1:80" x14ac:dyDescent="0.2">
      <c r="A156" s="77" t="str">
        <f t="shared" si="89"/>
        <v>X2OB03WA7V0G9M3</v>
      </c>
      <c r="B156" s="77" t="s">
        <v>252</v>
      </c>
      <c r="C156" s="77"/>
      <c r="D156" s="77" t="s">
        <v>260</v>
      </c>
      <c r="E156" s="77" t="s">
        <v>259</v>
      </c>
      <c r="F156" s="77" t="s">
        <v>405</v>
      </c>
      <c r="G156" s="77" t="s">
        <v>406</v>
      </c>
      <c r="H156" s="77" t="s">
        <v>247</v>
      </c>
      <c r="I156" s="77" t="s">
        <v>595</v>
      </c>
      <c r="J156" s="77" t="s">
        <v>566</v>
      </c>
      <c r="K156" s="77" t="s">
        <v>129</v>
      </c>
      <c r="L156" s="77" t="s">
        <v>130</v>
      </c>
      <c r="M156" s="77">
        <v>49.99</v>
      </c>
      <c r="N156" s="96">
        <f t="shared" si="66"/>
        <v>45805.837</v>
      </c>
      <c r="O156" s="77"/>
      <c r="P156" s="96">
        <f t="shared" si="67"/>
        <v>23095.38</v>
      </c>
      <c r="Q156" s="78">
        <f t="shared" si="68"/>
        <v>0.31</v>
      </c>
      <c r="R156" s="27">
        <v>15.4969</v>
      </c>
      <c r="AD156" s="34"/>
      <c r="AE156" s="34"/>
      <c r="AF156" s="34"/>
      <c r="AG156" s="34"/>
      <c r="AH156" s="34"/>
      <c r="AI156" s="34"/>
      <c r="AJ156" s="35"/>
      <c r="AK156" s="34"/>
      <c r="AL156" s="35"/>
      <c r="AM156" s="34"/>
      <c r="AN156" s="34"/>
      <c r="AO156" s="35"/>
      <c r="AP156" s="35"/>
      <c r="AQ156" s="48">
        <f t="shared" si="71"/>
        <v>0</v>
      </c>
      <c r="AR156" s="66">
        <f t="shared" si="72"/>
        <v>0</v>
      </c>
      <c r="AS156" s="67">
        <f t="shared" si="87"/>
        <v>0</v>
      </c>
      <c r="AT156" s="67">
        <f t="shared" si="87"/>
        <v>0</v>
      </c>
      <c r="AU156" s="67">
        <f t="shared" si="87"/>
        <v>0</v>
      </c>
      <c r="AV156" s="67">
        <f t="shared" si="87"/>
        <v>0</v>
      </c>
      <c r="AW156" s="67">
        <f t="shared" si="87"/>
        <v>0</v>
      </c>
      <c r="AX156" s="67">
        <f t="shared" si="87"/>
        <v>0</v>
      </c>
      <c r="AY156" s="67">
        <f t="shared" si="87"/>
        <v>0</v>
      </c>
      <c r="AZ156" s="67">
        <f t="shared" si="87"/>
        <v>0</v>
      </c>
      <c r="BA156" s="68">
        <f t="shared" si="73"/>
        <v>0</v>
      </c>
      <c r="BB156" s="64">
        <f t="shared" si="74"/>
        <v>0</v>
      </c>
      <c r="BC156" s="69">
        <f t="shared" si="75"/>
        <v>0</v>
      </c>
      <c r="BD156" s="67">
        <f t="shared" si="88"/>
        <v>0</v>
      </c>
      <c r="BE156" s="67">
        <f t="shared" si="88"/>
        <v>0</v>
      </c>
      <c r="BF156" s="67">
        <f t="shared" si="88"/>
        <v>0</v>
      </c>
      <c r="BG156" s="67">
        <f t="shared" si="88"/>
        <v>0</v>
      </c>
      <c r="BH156" s="67">
        <f t="shared" si="88"/>
        <v>0</v>
      </c>
      <c r="BI156" s="67">
        <f t="shared" si="88"/>
        <v>0</v>
      </c>
      <c r="BJ156" s="67">
        <f t="shared" si="88"/>
        <v>0</v>
      </c>
      <c r="BK156" s="67">
        <f t="shared" si="88"/>
        <v>0</v>
      </c>
      <c r="BL156" s="70">
        <f t="shared" si="76"/>
        <v>0</v>
      </c>
      <c r="BM156" s="71">
        <f t="shared" si="77"/>
        <v>0</v>
      </c>
      <c r="BN156" s="71">
        <f t="shared" si="78"/>
        <v>0</v>
      </c>
      <c r="BO156" s="71">
        <f t="shared" si="79"/>
        <v>0</v>
      </c>
      <c r="BP156" s="71">
        <f t="shared" si="80"/>
        <v>0</v>
      </c>
      <c r="BQ156" s="71">
        <f t="shared" si="81"/>
        <v>0</v>
      </c>
      <c r="BR156" s="71">
        <f t="shared" si="82"/>
        <v>0</v>
      </c>
      <c r="BS156" s="71">
        <f t="shared" si="83"/>
        <v>0</v>
      </c>
      <c r="BT156" s="71">
        <f t="shared" si="84"/>
        <v>0</v>
      </c>
      <c r="BU156" s="72">
        <f t="shared" si="85"/>
        <v>0</v>
      </c>
      <c r="BV156" s="73">
        <f t="shared" si="86"/>
        <v>0</v>
      </c>
      <c r="BW156" t="s">
        <v>872</v>
      </c>
      <c r="BX156">
        <v>2022</v>
      </c>
      <c r="BY156" t="s">
        <v>873</v>
      </c>
      <c r="BZ156" t="s">
        <v>879</v>
      </c>
      <c r="CA156" t="s">
        <v>883</v>
      </c>
      <c r="CB156" t="s">
        <v>877</v>
      </c>
    </row>
    <row r="157" spans="1:80" x14ac:dyDescent="0.2">
      <c r="A157" s="77" t="str">
        <f t="shared" si="89"/>
        <v>X2OP15KAA10G1AP</v>
      </c>
      <c r="B157" s="77" t="s">
        <v>252</v>
      </c>
      <c r="C157" s="77"/>
      <c r="D157" s="77" t="s">
        <v>254</v>
      </c>
      <c r="E157" s="77" t="s">
        <v>253</v>
      </c>
      <c r="F157" s="77" t="s">
        <v>407</v>
      </c>
      <c r="G157" s="77" t="s">
        <v>408</v>
      </c>
      <c r="H157" s="77" t="s">
        <v>596</v>
      </c>
      <c r="I157" s="77" t="s">
        <v>597</v>
      </c>
      <c r="J157" s="77" t="s">
        <v>127</v>
      </c>
      <c r="K157" s="77" t="s">
        <v>128</v>
      </c>
      <c r="L157" s="77" t="s">
        <v>130</v>
      </c>
      <c r="M157" s="77">
        <v>34.99</v>
      </c>
      <c r="N157" s="96">
        <f t="shared" ref="N157:N220" si="90">M157*$M$8*$N$8*$Q$8</f>
        <v>32061.337</v>
      </c>
      <c r="O157" s="77"/>
      <c r="P157" s="96">
        <f t="shared" ref="P157:P220" si="91">((N157/1.19)*(1-40%))</f>
        <v>16165.38</v>
      </c>
      <c r="Q157" s="78">
        <f t="shared" ref="Q157:Q220" si="92">R157/M157</f>
        <v>0.31</v>
      </c>
      <c r="R157" s="27">
        <v>10.8469</v>
      </c>
      <c r="AD157" s="34"/>
      <c r="AE157" s="34"/>
      <c r="AF157" s="34"/>
      <c r="AG157" s="34"/>
      <c r="AH157" s="34"/>
      <c r="AI157" s="34"/>
      <c r="AJ157" s="35"/>
      <c r="AK157" s="34"/>
      <c r="AL157" s="35"/>
      <c r="AM157" s="34"/>
      <c r="AN157" s="34"/>
      <c r="AO157" s="35"/>
      <c r="AP157" s="35"/>
      <c r="AQ157" s="48">
        <f t="shared" si="71"/>
        <v>0</v>
      </c>
      <c r="AR157" s="66">
        <f t="shared" si="72"/>
        <v>0</v>
      </c>
      <c r="AS157" s="67">
        <f t="shared" si="87"/>
        <v>0</v>
      </c>
      <c r="AT157" s="67">
        <f t="shared" si="87"/>
        <v>0</v>
      </c>
      <c r="AU157" s="67">
        <f t="shared" si="87"/>
        <v>0</v>
      </c>
      <c r="AV157" s="67">
        <f t="shared" si="87"/>
        <v>0</v>
      </c>
      <c r="AW157" s="67">
        <f t="shared" si="87"/>
        <v>0</v>
      </c>
      <c r="AX157" s="67">
        <f t="shared" si="87"/>
        <v>0</v>
      </c>
      <c r="AY157" s="67">
        <f t="shared" si="87"/>
        <v>0</v>
      </c>
      <c r="AZ157" s="67">
        <f t="shared" si="87"/>
        <v>0</v>
      </c>
      <c r="BA157" s="68">
        <f t="shared" si="73"/>
        <v>0</v>
      </c>
      <c r="BB157" s="64">
        <f t="shared" si="74"/>
        <v>0</v>
      </c>
      <c r="BC157" s="69">
        <f t="shared" si="75"/>
        <v>0</v>
      </c>
      <c r="BD157" s="67">
        <f t="shared" si="88"/>
        <v>0</v>
      </c>
      <c r="BE157" s="67">
        <f t="shared" si="88"/>
        <v>0</v>
      </c>
      <c r="BF157" s="67">
        <f t="shared" si="88"/>
        <v>0</v>
      </c>
      <c r="BG157" s="67">
        <f t="shared" si="88"/>
        <v>0</v>
      </c>
      <c r="BH157" s="67">
        <f t="shared" si="88"/>
        <v>0</v>
      </c>
      <c r="BI157" s="67">
        <f t="shared" si="88"/>
        <v>0</v>
      </c>
      <c r="BJ157" s="67">
        <f t="shared" si="88"/>
        <v>0</v>
      </c>
      <c r="BK157" s="67">
        <f t="shared" si="88"/>
        <v>0</v>
      </c>
      <c r="BL157" s="70">
        <f t="shared" si="76"/>
        <v>0</v>
      </c>
      <c r="BM157" s="71">
        <f t="shared" si="77"/>
        <v>0</v>
      </c>
      <c r="BN157" s="71">
        <f t="shared" si="78"/>
        <v>0</v>
      </c>
      <c r="BO157" s="71">
        <f t="shared" si="79"/>
        <v>0</v>
      </c>
      <c r="BP157" s="71">
        <f t="shared" si="80"/>
        <v>0</v>
      </c>
      <c r="BQ157" s="71">
        <f t="shared" si="81"/>
        <v>0</v>
      </c>
      <c r="BR157" s="71">
        <f t="shared" si="82"/>
        <v>0</v>
      </c>
      <c r="BS157" s="71">
        <f t="shared" si="83"/>
        <v>0</v>
      </c>
      <c r="BT157" s="71">
        <f t="shared" si="84"/>
        <v>0</v>
      </c>
      <c r="BU157" s="72">
        <f t="shared" si="85"/>
        <v>0</v>
      </c>
      <c r="BV157" s="73">
        <f t="shared" si="86"/>
        <v>0</v>
      </c>
      <c r="BW157" t="s">
        <v>872</v>
      </c>
      <c r="BX157">
        <v>2022</v>
      </c>
      <c r="BY157" t="s">
        <v>873</v>
      </c>
      <c r="BZ157" t="s">
        <v>879</v>
      </c>
      <c r="CA157" t="s">
        <v>883</v>
      </c>
      <c r="CB157" t="s">
        <v>876</v>
      </c>
    </row>
    <row r="158" spans="1:80" x14ac:dyDescent="0.2">
      <c r="A158" s="77" t="str">
        <f t="shared" si="89"/>
        <v>X2OP15KAA10G7R1</v>
      </c>
      <c r="B158" s="77" t="s">
        <v>252</v>
      </c>
      <c r="C158" s="77"/>
      <c r="D158" s="77" t="s">
        <v>254</v>
      </c>
      <c r="E158" s="77" t="s">
        <v>253</v>
      </c>
      <c r="F158" s="77" t="s">
        <v>407</v>
      </c>
      <c r="G158" s="77" t="s">
        <v>408</v>
      </c>
      <c r="H158" s="77" t="s">
        <v>485</v>
      </c>
      <c r="I158" s="77" t="s">
        <v>486</v>
      </c>
      <c r="J158" s="77" t="s">
        <v>127</v>
      </c>
      <c r="K158" s="77" t="s">
        <v>128</v>
      </c>
      <c r="L158" s="77" t="s">
        <v>130</v>
      </c>
      <c r="M158" s="77">
        <v>34.99</v>
      </c>
      <c r="N158" s="96">
        <f t="shared" si="90"/>
        <v>32061.337</v>
      </c>
      <c r="O158" s="77"/>
      <c r="P158" s="96">
        <f t="shared" si="91"/>
        <v>16165.38</v>
      </c>
      <c r="Q158" s="78">
        <f t="shared" si="92"/>
        <v>0.31</v>
      </c>
      <c r="R158" s="27">
        <v>10.8469</v>
      </c>
      <c r="AD158" s="34"/>
      <c r="AE158" s="34"/>
      <c r="AF158" s="34"/>
      <c r="AG158" s="34"/>
      <c r="AH158" s="34"/>
      <c r="AI158" s="34"/>
      <c r="AJ158" s="35"/>
      <c r="AK158" s="34"/>
      <c r="AL158" s="35"/>
      <c r="AM158" s="34"/>
      <c r="AN158" s="34"/>
      <c r="AO158" s="35"/>
      <c r="AP158" s="35"/>
      <c r="AQ158" s="48">
        <f t="shared" si="71"/>
        <v>0</v>
      </c>
      <c r="AR158" s="66">
        <f t="shared" si="72"/>
        <v>0</v>
      </c>
      <c r="AS158" s="67">
        <f t="shared" si="87"/>
        <v>0</v>
      </c>
      <c r="AT158" s="67">
        <f t="shared" si="87"/>
        <v>0</v>
      </c>
      <c r="AU158" s="67">
        <f t="shared" si="87"/>
        <v>0</v>
      </c>
      <c r="AV158" s="67">
        <f t="shared" si="87"/>
        <v>0</v>
      </c>
      <c r="AW158" s="67">
        <f t="shared" si="87"/>
        <v>0</v>
      </c>
      <c r="AX158" s="67">
        <f t="shared" si="87"/>
        <v>0</v>
      </c>
      <c r="AY158" s="67">
        <f t="shared" si="87"/>
        <v>0</v>
      </c>
      <c r="AZ158" s="67">
        <f t="shared" si="87"/>
        <v>0</v>
      </c>
      <c r="BA158" s="68">
        <f t="shared" si="73"/>
        <v>0</v>
      </c>
      <c r="BB158" s="64">
        <f t="shared" si="74"/>
        <v>0</v>
      </c>
      <c r="BC158" s="69">
        <f t="shared" si="75"/>
        <v>0</v>
      </c>
      <c r="BD158" s="67">
        <f t="shared" si="88"/>
        <v>0</v>
      </c>
      <c r="BE158" s="67">
        <f t="shared" si="88"/>
        <v>0</v>
      </c>
      <c r="BF158" s="67">
        <f t="shared" si="88"/>
        <v>0</v>
      </c>
      <c r="BG158" s="67">
        <f t="shared" si="88"/>
        <v>0</v>
      </c>
      <c r="BH158" s="67">
        <f t="shared" si="88"/>
        <v>0</v>
      </c>
      <c r="BI158" s="67">
        <f t="shared" si="88"/>
        <v>0</v>
      </c>
      <c r="BJ158" s="67">
        <f t="shared" si="88"/>
        <v>0</v>
      </c>
      <c r="BK158" s="67">
        <f t="shared" si="88"/>
        <v>0</v>
      </c>
      <c r="BL158" s="70">
        <f t="shared" si="76"/>
        <v>0</v>
      </c>
      <c r="BM158" s="71">
        <f t="shared" si="77"/>
        <v>0</v>
      </c>
      <c r="BN158" s="71">
        <f t="shared" si="78"/>
        <v>0</v>
      </c>
      <c r="BO158" s="71">
        <f t="shared" si="79"/>
        <v>0</v>
      </c>
      <c r="BP158" s="71">
        <f t="shared" si="80"/>
        <v>0</v>
      </c>
      <c r="BQ158" s="71">
        <f t="shared" si="81"/>
        <v>0</v>
      </c>
      <c r="BR158" s="71">
        <f t="shared" si="82"/>
        <v>0</v>
      </c>
      <c r="BS158" s="71">
        <f t="shared" si="83"/>
        <v>0</v>
      </c>
      <c r="BT158" s="71">
        <f t="shared" si="84"/>
        <v>0</v>
      </c>
      <c r="BU158" s="72">
        <f t="shared" si="85"/>
        <v>0</v>
      </c>
      <c r="BV158" s="73">
        <f t="shared" si="86"/>
        <v>0</v>
      </c>
      <c r="BW158" t="s">
        <v>872</v>
      </c>
      <c r="BX158">
        <v>2022</v>
      </c>
      <c r="BY158" t="s">
        <v>873</v>
      </c>
      <c r="BZ158" t="s">
        <v>879</v>
      </c>
      <c r="CA158" t="s">
        <v>883</v>
      </c>
      <c r="CB158" t="s">
        <v>876</v>
      </c>
    </row>
    <row r="159" spans="1:80" x14ac:dyDescent="0.2">
      <c r="A159" s="77" t="str">
        <f t="shared" si="89"/>
        <v>X2OP12KA9L0F0E1</v>
      </c>
      <c r="B159" s="77" t="s">
        <v>252</v>
      </c>
      <c r="C159" s="77"/>
      <c r="D159" s="77" t="s">
        <v>254</v>
      </c>
      <c r="E159" s="77" t="s">
        <v>253</v>
      </c>
      <c r="F159" s="77" t="s">
        <v>409</v>
      </c>
      <c r="G159" s="77" t="s">
        <v>410</v>
      </c>
      <c r="H159" s="77" t="s">
        <v>119</v>
      </c>
      <c r="I159" s="77" t="s">
        <v>494</v>
      </c>
      <c r="J159" s="77" t="s">
        <v>542</v>
      </c>
      <c r="K159" s="77" t="s">
        <v>129</v>
      </c>
      <c r="L159" s="77" t="s">
        <v>130</v>
      </c>
      <c r="M159" s="77">
        <v>29.99</v>
      </c>
      <c r="N159" s="96">
        <f t="shared" si="90"/>
        <v>27479.837</v>
      </c>
      <c r="O159" s="77"/>
      <c r="P159" s="96">
        <f t="shared" si="91"/>
        <v>13855.38</v>
      </c>
      <c r="Q159" s="78">
        <f t="shared" si="92"/>
        <v>0.31</v>
      </c>
      <c r="R159" s="27">
        <v>9.2968999999999991</v>
      </c>
      <c r="AD159" s="34"/>
      <c r="AE159" s="34"/>
      <c r="AF159" s="34"/>
      <c r="AG159" s="34"/>
      <c r="AH159" s="34"/>
      <c r="AI159" s="34"/>
      <c r="AJ159" s="35"/>
      <c r="AK159" s="34"/>
      <c r="AL159" s="35"/>
      <c r="AM159" s="34"/>
      <c r="AN159" s="34"/>
      <c r="AO159" s="35"/>
      <c r="AP159" s="35"/>
      <c r="AQ159" s="48">
        <f t="shared" si="71"/>
        <v>0</v>
      </c>
      <c r="AR159" s="66">
        <f t="shared" si="72"/>
        <v>0</v>
      </c>
      <c r="AS159" s="67">
        <f t="shared" si="87"/>
        <v>0</v>
      </c>
      <c r="AT159" s="67">
        <f t="shared" si="87"/>
        <v>0</v>
      </c>
      <c r="AU159" s="67">
        <f t="shared" si="87"/>
        <v>0</v>
      </c>
      <c r="AV159" s="67">
        <f t="shared" si="87"/>
        <v>0</v>
      </c>
      <c r="AW159" s="67">
        <f t="shared" si="87"/>
        <v>0</v>
      </c>
      <c r="AX159" s="67">
        <f t="shared" si="87"/>
        <v>0</v>
      </c>
      <c r="AY159" s="67">
        <f t="shared" si="87"/>
        <v>0</v>
      </c>
      <c r="AZ159" s="67">
        <f t="shared" si="87"/>
        <v>0</v>
      </c>
      <c r="BA159" s="68">
        <f t="shared" si="73"/>
        <v>0</v>
      </c>
      <c r="BB159" s="64">
        <f t="shared" si="74"/>
        <v>0</v>
      </c>
      <c r="BC159" s="69">
        <f t="shared" si="75"/>
        <v>0</v>
      </c>
      <c r="BD159" s="67">
        <f t="shared" si="88"/>
        <v>0</v>
      </c>
      <c r="BE159" s="67">
        <f t="shared" si="88"/>
        <v>0</v>
      </c>
      <c r="BF159" s="67">
        <f t="shared" si="88"/>
        <v>0</v>
      </c>
      <c r="BG159" s="67">
        <f t="shared" si="88"/>
        <v>0</v>
      </c>
      <c r="BH159" s="67">
        <f t="shared" si="88"/>
        <v>0</v>
      </c>
      <c r="BI159" s="67">
        <f t="shared" si="88"/>
        <v>0</v>
      </c>
      <c r="BJ159" s="67">
        <f t="shared" si="88"/>
        <v>0</v>
      </c>
      <c r="BK159" s="67">
        <f t="shared" si="88"/>
        <v>0</v>
      </c>
      <c r="BL159" s="70">
        <f t="shared" si="76"/>
        <v>0</v>
      </c>
      <c r="BM159" s="71">
        <f t="shared" si="77"/>
        <v>0</v>
      </c>
      <c r="BN159" s="71">
        <f t="shared" si="78"/>
        <v>0</v>
      </c>
      <c r="BO159" s="71">
        <f t="shared" si="79"/>
        <v>0</v>
      </c>
      <c r="BP159" s="71">
        <f t="shared" si="80"/>
        <v>0</v>
      </c>
      <c r="BQ159" s="71">
        <f t="shared" si="81"/>
        <v>0</v>
      </c>
      <c r="BR159" s="71">
        <f t="shared" si="82"/>
        <v>0</v>
      </c>
      <c r="BS159" s="71">
        <f t="shared" si="83"/>
        <v>0</v>
      </c>
      <c r="BT159" s="71">
        <f t="shared" si="84"/>
        <v>0</v>
      </c>
      <c r="BU159" s="72">
        <f t="shared" si="85"/>
        <v>0</v>
      </c>
      <c r="BV159" s="73">
        <f t="shared" si="86"/>
        <v>0</v>
      </c>
      <c r="BW159" t="s">
        <v>872</v>
      </c>
      <c r="BX159">
        <v>2022</v>
      </c>
      <c r="BY159" t="s">
        <v>873</v>
      </c>
      <c r="BZ159" t="s">
        <v>879</v>
      </c>
      <c r="CA159" t="s">
        <v>883</v>
      </c>
      <c r="CB159" t="s">
        <v>876</v>
      </c>
    </row>
    <row r="160" spans="1:80" x14ac:dyDescent="0.2">
      <c r="A160" s="77" t="str">
        <f t="shared" si="89"/>
        <v>X2OQ20KB610G720</v>
      </c>
      <c r="B160" s="77" t="s">
        <v>252</v>
      </c>
      <c r="C160" s="77"/>
      <c r="D160" s="77" t="s">
        <v>254</v>
      </c>
      <c r="E160" s="77" t="s">
        <v>253</v>
      </c>
      <c r="F160" s="77" t="s">
        <v>411</v>
      </c>
      <c r="G160" s="77" t="s">
        <v>412</v>
      </c>
      <c r="H160" s="77" t="s">
        <v>593</v>
      </c>
      <c r="I160" s="77" t="s">
        <v>594</v>
      </c>
      <c r="J160" s="77" t="s">
        <v>579</v>
      </c>
      <c r="K160" s="77" t="s">
        <v>129</v>
      </c>
      <c r="L160" s="77" t="s">
        <v>130</v>
      </c>
      <c r="M160" s="77">
        <v>49.99</v>
      </c>
      <c r="N160" s="96">
        <f t="shared" si="90"/>
        <v>45805.837</v>
      </c>
      <c r="O160" s="77"/>
      <c r="P160" s="96">
        <f t="shared" si="91"/>
        <v>23095.38</v>
      </c>
      <c r="Q160" s="78">
        <f t="shared" si="92"/>
        <v>0.31</v>
      </c>
      <c r="R160" s="27">
        <v>15.4969</v>
      </c>
      <c r="AD160" s="34"/>
      <c r="AE160" s="34"/>
      <c r="AF160" s="34"/>
      <c r="AG160" s="34"/>
      <c r="AH160" s="34"/>
      <c r="AI160" s="34"/>
      <c r="AJ160" s="35"/>
      <c r="AK160" s="34"/>
      <c r="AL160" s="35"/>
      <c r="AM160" s="34"/>
      <c r="AN160" s="34"/>
      <c r="AO160" s="35"/>
      <c r="AP160" s="35"/>
      <c r="AQ160" s="48">
        <f t="shared" si="71"/>
        <v>0</v>
      </c>
      <c r="AR160" s="66">
        <f t="shared" si="72"/>
        <v>0</v>
      </c>
      <c r="AS160" s="67">
        <f t="shared" si="87"/>
        <v>0</v>
      </c>
      <c r="AT160" s="67">
        <f t="shared" si="87"/>
        <v>0</v>
      </c>
      <c r="AU160" s="67">
        <f t="shared" si="87"/>
        <v>0</v>
      </c>
      <c r="AV160" s="67">
        <f t="shared" si="87"/>
        <v>0</v>
      </c>
      <c r="AW160" s="67">
        <f t="shared" si="87"/>
        <v>0</v>
      </c>
      <c r="AX160" s="67">
        <f t="shared" si="87"/>
        <v>0</v>
      </c>
      <c r="AY160" s="67">
        <f t="shared" si="87"/>
        <v>0</v>
      </c>
      <c r="AZ160" s="67">
        <f t="shared" si="87"/>
        <v>0</v>
      </c>
      <c r="BA160" s="68">
        <f t="shared" si="73"/>
        <v>0</v>
      </c>
      <c r="BB160" s="64">
        <f t="shared" si="74"/>
        <v>0</v>
      </c>
      <c r="BC160" s="69">
        <f t="shared" si="75"/>
        <v>0</v>
      </c>
      <c r="BD160" s="67">
        <f t="shared" si="88"/>
        <v>0</v>
      </c>
      <c r="BE160" s="67">
        <f t="shared" si="88"/>
        <v>0</v>
      </c>
      <c r="BF160" s="67">
        <f t="shared" si="88"/>
        <v>0</v>
      </c>
      <c r="BG160" s="67">
        <f t="shared" si="88"/>
        <v>0</v>
      </c>
      <c r="BH160" s="67">
        <f t="shared" si="88"/>
        <v>0</v>
      </c>
      <c r="BI160" s="67">
        <f t="shared" si="88"/>
        <v>0</v>
      </c>
      <c r="BJ160" s="67">
        <f t="shared" si="88"/>
        <v>0</v>
      </c>
      <c r="BK160" s="67">
        <f t="shared" si="88"/>
        <v>0</v>
      </c>
      <c r="BL160" s="70">
        <f t="shared" si="76"/>
        <v>0</v>
      </c>
      <c r="BM160" s="71">
        <f t="shared" si="77"/>
        <v>0</v>
      </c>
      <c r="BN160" s="71">
        <f t="shared" si="78"/>
        <v>0</v>
      </c>
      <c r="BO160" s="71">
        <f t="shared" si="79"/>
        <v>0</v>
      </c>
      <c r="BP160" s="71">
        <f t="shared" si="80"/>
        <v>0</v>
      </c>
      <c r="BQ160" s="71">
        <f t="shared" si="81"/>
        <v>0</v>
      </c>
      <c r="BR160" s="71">
        <f t="shared" si="82"/>
        <v>0</v>
      </c>
      <c r="BS160" s="71">
        <f t="shared" si="83"/>
        <v>0</v>
      </c>
      <c r="BT160" s="71">
        <f t="shared" si="84"/>
        <v>0</v>
      </c>
      <c r="BU160" s="72">
        <f t="shared" si="85"/>
        <v>0</v>
      </c>
      <c r="BV160" s="73">
        <f t="shared" si="86"/>
        <v>0</v>
      </c>
      <c r="BW160" t="s">
        <v>872</v>
      </c>
      <c r="BX160">
        <v>2022</v>
      </c>
      <c r="BY160" t="s">
        <v>873</v>
      </c>
      <c r="BZ160" t="s">
        <v>879</v>
      </c>
      <c r="CA160" t="s">
        <v>883</v>
      </c>
      <c r="CB160" t="s">
        <v>876</v>
      </c>
    </row>
    <row r="161" spans="1:80" x14ac:dyDescent="0.2">
      <c r="A161" s="77" t="str">
        <f t="shared" si="89"/>
        <v>X2OQ20KB610JBLK</v>
      </c>
      <c r="B161" s="77" t="s">
        <v>252</v>
      </c>
      <c r="C161" s="77"/>
      <c r="D161" s="77" t="s">
        <v>254</v>
      </c>
      <c r="E161" s="77" t="s">
        <v>253</v>
      </c>
      <c r="F161" s="77" t="s">
        <v>411</v>
      </c>
      <c r="G161" s="77" t="s">
        <v>412</v>
      </c>
      <c r="H161" s="77" t="s">
        <v>85</v>
      </c>
      <c r="I161" s="77" t="s">
        <v>483</v>
      </c>
      <c r="J161" s="77" t="s">
        <v>579</v>
      </c>
      <c r="K161" s="77" t="s">
        <v>129</v>
      </c>
      <c r="L161" s="77" t="s">
        <v>130</v>
      </c>
      <c r="M161" s="77">
        <v>49.99</v>
      </c>
      <c r="N161" s="96">
        <f t="shared" si="90"/>
        <v>45805.837</v>
      </c>
      <c r="O161" s="77"/>
      <c r="P161" s="96">
        <f t="shared" si="91"/>
        <v>23095.38</v>
      </c>
      <c r="Q161" s="78">
        <f t="shared" si="92"/>
        <v>0.31</v>
      </c>
      <c r="R161" s="27">
        <v>15.4969</v>
      </c>
      <c r="AD161" s="34"/>
      <c r="AE161" s="34"/>
      <c r="AF161" s="34"/>
      <c r="AG161" s="34"/>
      <c r="AH161" s="34"/>
      <c r="AI161" s="34"/>
      <c r="AJ161" s="35"/>
      <c r="AK161" s="34"/>
      <c r="AL161" s="35"/>
      <c r="AM161" s="34"/>
      <c r="AN161" s="34"/>
      <c r="AO161" s="35"/>
      <c r="AP161" s="35"/>
      <c r="AQ161" s="48">
        <f t="shared" si="71"/>
        <v>0</v>
      </c>
      <c r="AR161" s="66">
        <f t="shared" si="72"/>
        <v>0</v>
      </c>
      <c r="AS161" s="67">
        <f t="shared" si="87"/>
        <v>0</v>
      </c>
      <c r="AT161" s="67">
        <f t="shared" si="87"/>
        <v>0</v>
      </c>
      <c r="AU161" s="67">
        <f t="shared" si="87"/>
        <v>0</v>
      </c>
      <c r="AV161" s="67">
        <f t="shared" si="87"/>
        <v>0</v>
      </c>
      <c r="AW161" s="67">
        <f t="shared" ref="AS161:AZ193" si="93">ROUND(IF($L161=$L$4,($AQ161*AW$4),IF($L161=$L$5,($AQ161*AW$5),IF($L161=$L$6,($AQ161*AW$6),IF($L161=$L$7,($AQ161*AW$7))))),0)</f>
        <v>0</v>
      </c>
      <c r="AX161" s="67">
        <f t="shared" si="93"/>
        <v>0</v>
      </c>
      <c r="AY161" s="67">
        <f t="shared" si="93"/>
        <v>0</v>
      </c>
      <c r="AZ161" s="67">
        <f t="shared" si="93"/>
        <v>0</v>
      </c>
      <c r="BA161" s="68">
        <f t="shared" si="73"/>
        <v>0</v>
      </c>
      <c r="BB161" s="64">
        <f t="shared" si="74"/>
        <v>0</v>
      </c>
      <c r="BC161" s="69">
        <f t="shared" si="75"/>
        <v>0</v>
      </c>
      <c r="BD161" s="67">
        <f t="shared" si="88"/>
        <v>0</v>
      </c>
      <c r="BE161" s="67">
        <f t="shared" si="88"/>
        <v>0</v>
      </c>
      <c r="BF161" s="67">
        <f t="shared" si="88"/>
        <v>0</v>
      </c>
      <c r="BG161" s="67">
        <f t="shared" si="88"/>
        <v>0</v>
      </c>
      <c r="BH161" s="67">
        <f t="shared" ref="BD161:BK193" si="94">ROUND(IF($L161=$L$4,($BB161*BH$4),IF($L161=$L$5,($BB161*BH$5),IF($L161=$L$6,($BB161*BH$6),IF($L161=$L$7,($BB161*BH$7))))),0)</f>
        <v>0</v>
      </c>
      <c r="BI161" s="67">
        <f t="shared" si="94"/>
        <v>0</v>
      </c>
      <c r="BJ161" s="67">
        <f t="shared" si="94"/>
        <v>0</v>
      </c>
      <c r="BK161" s="67">
        <f t="shared" si="94"/>
        <v>0</v>
      </c>
      <c r="BL161" s="70">
        <f t="shared" si="76"/>
        <v>0</v>
      </c>
      <c r="BM161" s="71">
        <f t="shared" si="77"/>
        <v>0</v>
      </c>
      <c r="BN161" s="71">
        <f t="shared" si="78"/>
        <v>0</v>
      </c>
      <c r="BO161" s="71">
        <f t="shared" si="79"/>
        <v>0</v>
      </c>
      <c r="BP161" s="71">
        <f t="shared" si="80"/>
        <v>0</v>
      </c>
      <c r="BQ161" s="71">
        <f t="shared" si="81"/>
        <v>0</v>
      </c>
      <c r="BR161" s="71">
        <f t="shared" si="82"/>
        <v>0</v>
      </c>
      <c r="BS161" s="71">
        <f t="shared" si="83"/>
        <v>0</v>
      </c>
      <c r="BT161" s="71">
        <f t="shared" si="84"/>
        <v>0</v>
      </c>
      <c r="BU161" s="72">
        <f t="shared" si="85"/>
        <v>0</v>
      </c>
      <c r="BV161" s="73">
        <f t="shared" si="86"/>
        <v>0</v>
      </c>
      <c r="BW161" t="s">
        <v>872</v>
      </c>
      <c r="BX161">
        <v>2022</v>
      </c>
      <c r="BY161" t="s">
        <v>873</v>
      </c>
      <c r="BZ161" t="s">
        <v>879</v>
      </c>
      <c r="CA161" t="s">
        <v>883</v>
      </c>
      <c r="CB161" t="s">
        <v>876</v>
      </c>
    </row>
    <row r="162" spans="1:80" x14ac:dyDescent="0.2">
      <c r="A162" s="77" t="str">
        <f t="shared" si="89"/>
        <v>X2OQ20KB610TWHT</v>
      </c>
      <c r="B162" s="77" t="s">
        <v>252</v>
      </c>
      <c r="C162" s="77"/>
      <c r="D162" s="77" t="s">
        <v>254</v>
      </c>
      <c r="E162" s="77" t="s">
        <v>253</v>
      </c>
      <c r="F162" s="77" t="s">
        <v>411</v>
      </c>
      <c r="G162" s="77" t="s">
        <v>412</v>
      </c>
      <c r="H162" s="77" t="s">
        <v>531</v>
      </c>
      <c r="I162" s="77" t="s">
        <v>532</v>
      </c>
      <c r="J162" s="77" t="s">
        <v>579</v>
      </c>
      <c r="K162" s="77" t="s">
        <v>129</v>
      </c>
      <c r="L162" s="77" t="s">
        <v>130</v>
      </c>
      <c r="M162" s="77">
        <v>49.99</v>
      </c>
      <c r="N162" s="96">
        <f t="shared" si="90"/>
        <v>45805.837</v>
      </c>
      <c r="O162" s="77"/>
      <c r="P162" s="96">
        <f t="shared" si="91"/>
        <v>23095.38</v>
      </c>
      <c r="Q162" s="78">
        <f t="shared" si="92"/>
        <v>0.31</v>
      </c>
      <c r="R162" s="27">
        <v>15.4969</v>
      </c>
      <c r="AD162" s="34"/>
      <c r="AE162" s="34"/>
      <c r="AF162" s="34"/>
      <c r="AG162" s="34"/>
      <c r="AH162" s="34"/>
      <c r="AI162" s="34"/>
      <c r="AJ162" s="35"/>
      <c r="AK162" s="34"/>
      <c r="AL162" s="35"/>
      <c r="AM162" s="34"/>
      <c r="AN162" s="34"/>
      <c r="AO162" s="35"/>
      <c r="AP162" s="35"/>
      <c r="AQ162" s="48">
        <f t="shared" si="71"/>
        <v>0</v>
      </c>
      <c r="AR162" s="66">
        <f t="shared" si="72"/>
        <v>0</v>
      </c>
      <c r="AS162" s="67">
        <f t="shared" si="93"/>
        <v>0</v>
      </c>
      <c r="AT162" s="67">
        <f t="shared" si="93"/>
        <v>0</v>
      </c>
      <c r="AU162" s="67">
        <f t="shared" si="93"/>
        <v>0</v>
      </c>
      <c r="AV162" s="67">
        <f t="shared" si="93"/>
        <v>0</v>
      </c>
      <c r="AW162" s="67">
        <f t="shared" si="93"/>
        <v>0</v>
      </c>
      <c r="AX162" s="67">
        <f t="shared" si="93"/>
        <v>0</v>
      </c>
      <c r="AY162" s="67">
        <f t="shared" si="93"/>
        <v>0</v>
      </c>
      <c r="AZ162" s="67">
        <f t="shared" si="93"/>
        <v>0</v>
      </c>
      <c r="BA162" s="68">
        <f t="shared" si="73"/>
        <v>0</v>
      </c>
      <c r="BB162" s="64">
        <f t="shared" si="74"/>
        <v>0</v>
      </c>
      <c r="BC162" s="69">
        <f t="shared" si="75"/>
        <v>0</v>
      </c>
      <c r="BD162" s="67">
        <f t="shared" si="94"/>
        <v>0</v>
      </c>
      <c r="BE162" s="67">
        <f t="shared" si="94"/>
        <v>0</v>
      </c>
      <c r="BF162" s="67">
        <f t="shared" si="94"/>
        <v>0</v>
      </c>
      <c r="BG162" s="67">
        <f t="shared" si="94"/>
        <v>0</v>
      </c>
      <c r="BH162" s="67">
        <f t="shared" si="94"/>
        <v>0</v>
      </c>
      <c r="BI162" s="67">
        <f t="shared" si="94"/>
        <v>0</v>
      </c>
      <c r="BJ162" s="67">
        <f t="shared" si="94"/>
        <v>0</v>
      </c>
      <c r="BK162" s="67">
        <f t="shared" si="94"/>
        <v>0</v>
      </c>
      <c r="BL162" s="70">
        <f t="shared" si="76"/>
        <v>0</v>
      </c>
      <c r="BM162" s="71">
        <f t="shared" si="77"/>
        <v>0</v>
      </c>
      <c r="BN162" s="71">
        <f t="shared" si="78"/>
        <v>0</v>
      </c>
      <c r="BO162" s="71">
        <f t="shared" si="79"/>
        <v>0</v>
      </c>
      <c r="BP162" s="71">
        <f t="shared" si="80"/>
        <v>0</v>
      </c>
      <c r="BQ162" s="71">
        <f t="shared" si="81"/>
        <v>0</v>
      </c>
      <c r="BR162" s="71">
        <f t="shared" si="82"/>
        <v>0</v>
      </c>
      <c r="BS162" s="71">
        <f t="shared" si="83"/>
        <v>0</v>
      </c>
      <c r="BT162" s="71">
        <f t="shared" si="84"/>
        <v>0</v>
      </c>
      <c r="BU162" s="72">
        <f t="shared" si="85"/>
        <v>0</v>
      </c>
      <c r="BV162" s="73">
        <f t="shared" si="86"/>
        <v>0</v>
      </c>
      <c r="BW162" t="s">
        <v>872</v>
      </c>
      <c r="BX162">
        <v>2022</v>
      </c>
      <c r="BY162" t="s">
        <v>873</v>
      </c>
      <c r="BZ162" t="s">
        <v>879</v>
      </c>
      <c r="CA162" t="s">
        <v>883</v>
      </c>
      <c r="CB162" t="s">
        <v>876</v>
      </c>
    </row>
    <row r="163" spans="1:80" x14ac:dyDescent="0.2">
      <c r="A163" s="77" t="str">
        <f t="shared" si="89"/>
        <v>X2OQ20KB610G393</v>
      </c>
      <c r="B163" s="77" t="s">
        <v>252</v>
      </c>
      <c r="C163" s="77"/>
      <c r="D163" s="77" t="s">
        <v>254</v>
      </c>
      <c r="E163" s="77" t="s">
        <v>253</v>
      </c>
      <c r="F163" s="77" t="s">
        <v>411</v>
      </c>
      <c r="G163" s="77" t="s">
        <v>412</v>
      </c>
      <c r="H163" s="77" t="s">
        <v>598</v>
      </c>
      <c r="I163" s="77" t="s">
        <v>599</v>
      </c>
      <c r="J163" s="77" t="s">
        <v>579</v>
      </c>
      <c r="K163" s="77" t="s">
        <v>129</v>
      </c>
      <c r="L163" s="77" t="s">
        <v>130</v>
      </c>
      <c r="M163" s="77">
        <v>49.99</v>
      </c>
      <c r="N163" s="96">
        <f t="shared" si="90"/>
        <v>45805.837</v>
      </c>
      <c r="O163" s="77"/>
      <c r="P163" s="96">
        <f t="shared" si="91"/>
        <v>23095.38</v>
      </c>
      <c r="Q163" s="78">
        <f t="shared" si="92"/>
        <v>0.31</v>
      </c>
      <c r="R163" s="27">
        <v>15.4969</v>
      </c>
      <c r="AD163" s="34"/>
      <c r="AE163" s="34"/>
      <c r="AF163" s="34"/>
      <c r="AG163" s="34"/>
      <c r="AH163" s="34"/>
      <c r="AI163" s="34"/>
      <c r="AJ163" s="35"/>
      <c r="AK163" s="34"/>
      <c r="AL163" s="35"/>
      <c r="AM163" s="34"/>
      <c r="AN163" s="34"/>
      <c r="AO163" s="35"/>
      <c r="AP163" s="35"/>
      <c r="AQ163" s="48">
        <f t="shared" si="71"/>
        <v>0</v>
      </c>
      <c r="AR163" s="66">
        <f t="shared" si="72"/>
        <v>0</v>
      </c>
      <c r="AS163" s="67">
        <f t="shared" si="93"/>
        <v>0</v>
      </c>
      <c r="AT163" s="67">
        <f t="shared" si="93"/>
        <v>0</v>
      </c>
      <c r="AU163" s="67">
        <f t="shared" si="93"/>
        <v>0</v>
      </c>
      <c r="AV163" s="67">
        <f t="shared" si="93"/>
        <v>0</v>
      </c>
      <c r="AW163" s="67">
        <f t="shared" si="93"/>
        <v>0</v>
      </c>
      <c r="AX163" s="67">
        <f t="shared" si="93"/>
        <v>0</v>
      </c>
      <c r="AY163" s="67">
        <f t="shared" si="93"/>
        <v>0</v>
      </c>
      <c r="AZ163" s="67">
        <f t="shared" si="93"/>
        <v>0</v>
      </c>
      <c r="BA163" s="68">
        <f t="shared" si="73"/>
        <v>0</v>
      </c>
      <c r="BB163" s="64">
        <f t="shared" si="74"/>
        <v>0</v>
      </c>
      <c r="BC163" s="69">
        <f t="shared" si="75"/>
        <v>0</v>
      </c>
      <c r="BD163" s="67">
        <f t="shared" si="94"/>
        <v>0</v>
      </c>
      <c r="BE163" s="67">
        <f t="shared" si="94"/>
        <v>0</v>
      </c>
      <c r="BF163" s="67">
        <f t="shared" si="94"/>
        <v>0</v>
      </c>
      <c r="BG163" s="67">
        <f t="shared" si="94"/>
        <v>0</v>
      </c>
      <c r="BH163" s="67">
        <f t="shared" si="94"/>
        <v>0</v>
      </c>
      <c r="BI163" s="67">
        <f t="shared" si="94"/>
        <v>0</v>
      </c>
      <c r="BJ163" s="67">
        <f t="shared" si="94"/>
        <v>0</v>
      </c>
      <c r="BK163" s="67">
        <f t="shared" si="94"/>
        <v>0</v>
      </c>
      <c r="BL163" s="70">
        <f t="shared" si="76"/>
        <v>0</v>
      </c>
      <c r="BM163" s="71">
        <f t="shared" si="77"/>
        <v>0</v>
      </c>
      <c r="BN163" s="71">
        <f t="shared" si="78"/>
        <v>0</v>
      </c>
      <c r="BO163" s="71">
        <f t="shared" si="79"/>
        <v>0</v>
      </c>
      <c r="BP163" s="71">
        <f t="shared" si="80"/>
        <v>0</v>
      </c>
      <c r="BQ163" s="71">
        <f t="shared" si="81"/>
        <v>0</v>
      </c>
      <c r="BR163" s="71">
        <f t="shared" si="82"/>
        <v>0</v>
      </c>
      <c r="BS163" s="71">
        <f t="shared" si="83"/>
        <v>0</v>
      </c>
      <c r="BT163" s="71">
        <f t="shared" si="84"/>
        <v>0</v>
      </c>
      <c r="BU163" s="72">
        <f t="shared" si="85"/>
        <v>0</v>
      </c>
      <c r="BV163" s="73">
        <f t="shared" si="86"/>
        <v>0</v>
      </c>
      <c r="BW163" t="s">
        <v>872</v>
      </c>
      <c r="BX163">
        <v>2022</v>
      </c>
      <c r="BY163" t="s">
        <v>873</v>
      </c>
      <c r="BZ163" t="s">
        <v>879</v>
      </c>
      <c r="CA163" t="s">
        <v>883</v>
      </c>
      <c r="CB163" t="s">
        <v>876</v>
      </c>
    </row>
    <row r="164" spans="1:80" x14ac:dyDescent="0.2">
      <c r="A164" s="77" t="str">
        <f t="shared" si="89"/>
        <v>X2OQ20KB610G8X8</v>
      </c>
      <c r="B164" s="77" t="s">
        <v>252</v>
      </c>
      <c r="C164" s="77"/>
      <c r="D164" s="77" t="s">
        <v>254</v>
      </c>
      <c r="E164" s="77" t="s">
        <v>253</v>
      </c>
      <c r="F164" s="77" t="s">
        <v>411</v>
      </c>
      <c r="G164" s="77" t="s">
        <v>412</v>
      </c>
      <c r="H164" s="77" t="s">
        <v>591</v>
      </c>
      <c r="I164" s="77" t="s">
        <v>592</v>
      </c>
      <c r="J164" s="77" t="s">
        <v>579</v>
      </c>
      <c r="K164" s="77" t="s">
        <v>129</v>
      </c>
      <c r="L164" s="77" t="s">
        <v>130</v>
      </c>
      <c r="M164" s="77">
        <v>49.99</v>
      </c>
      <c r="N164" s="96">
        <f t="shared" si="90"/>
        <v>45805.837</v>
      </c>
      <c r="O164" s="77"/>
      <c r="P164" s="96">
        <f t="shared" si="91"/>
        <v>23095.38</v>
      </c>
      <c r="Q164" s="78">
        <f t="shared" si="92"/>
        <v>0.31</v>
      </c>
      <c r="R164" s="27">
        <v>15.4969</v>
      </c>
      <c r="AD164" s="34"/>
      <c r="AE164" s="34"/>
      <c r="AF164" s="34"/>
      <c r="AG164" s="34"/>
      <c r="AH164" s="34"/>
      <c r="AI164" s="34"/>
      <c r="AJ164" s="35"/>
      <c r="AK164" s="34"/>
      <c r="AL164" s="35"/>
      <c r="AM164" s="34"/>
      <c r="AN164" s="34"/>
      <c r="AO164" s="35"/>
      <c r="AP164" s="35"/>
      <c r="AQ164" s="48">
        <f t="shared" si="71"/>
        <v>0</v>
      </c>
      <c r="AR164" s="66">
        <f t="shared" si="72"/>
        <v>0</v>
      </c>
      <c r="AS164" s="67">
        <f t="shared" si="93"/>
        <v>0</v>
      </c>
      <c r="AT164" s="67">
        <f t="shared" si="93"/>
        <v>0</v>
      </c>
      <c r="AU164" s="67">
        <f t="shared" si="93"/>
        <v>0</v>
      </c>
      <c r="AV164" s="67">
        <f t="shared" si="93"/>
        <v>0</v>
      </c>
      <c r="AW164" s="67">
        <f t="shared" si="93"/>
        <v>0</v>
      </c>
      <c r="AX164" s="67">
        <f t="shared" si="93"/>
        <v>0</v>
      </c>
      <c r="AY164" s="67">
        <f t="shared" si="93"/>
        <v>0</v>
      </c>
      <c r="AZ164" s="67">
        <f t="shared" si="93"/>
        <v>0</v>
      </c>
      <c r="BA164" s="68">
        <f t="shared" si="73"/>
        <v>0</v>
      </c>
      <c r="BB164" s="64">
        <f t="shared" si="74"/>
        <v>0</v>
      </c>
      <c r="BC164" s="69">
        <f t="shared" si="75"/>
        <v>0</v>
      </c>
      <c r="BD164" s="67">
        <f t="shared" si="94"/>
        <v>0</v>
      </c>
      <c r="BE164" s="67">
        <f t="shared" si="94"/>
        <v>0</v>
      </c>
      <c r="BF164" s="67">
        <f t="shared" si="94"/>
        <v>0</v>
      </c>
      <c r="BG164" s="67">
        <f t="shared" si="94"/>
        <v>0</v>
      </c>
      <c r="BH164" s="67">
        <f t="shared" si="94"/>
        <v>0</v>
      </c>
      <c r="BI164" s="67">
        <f t="shared" si="94"/>
        <v>0</v>
      </c>
      <c r="BJ164" s="67">
        <f t="shared" si="94"/>
        <v>0</v>
      </c>
      <c r="BK164" s="67">
        <f t="shared" si="94"/>
        <v>0</v>
      </c>
      <c r="BL164" s="70">
        <f t="shared" si="76"/>
        <v>0</v>
      </c>
      <c r="BM164" s="71">
        <f t="shared" si="77"/>
        <v>0</v>
      </c>
      <c r="BN164" s="71">
        <f t="shared" si="78"/>
        <v>0</v>
      </c>
      <c r="BO164" s="71">
        <f t="shared" si="79"/>
        <v>0</v>
      </c>
      <c r="BP164" s="71">
        <f t="shared" si="80"/>
        <v>0</v>
      </c>
      <c r="BQ164" s="71">
        <f t="shared" si="81"/>
        <v>0</v>
      </c>
      <c r="BR164" s="71">
        <f t="shared" si="82"/>
        <v>0</v>
      </c>
      <c r="BS164" s="71">
        <f t="shared" si="83"/>
        <v>0</v>
      </c>
      <c r="BT164" s="71">
        <f t="shared" si="84"/>
        <v>0</v>
      </c>
      <c r="BU164" s="72">
        <f t="shared" si="85"/>
        <v>0</v>
      </c>
      <c r="BV164" s="73">
        <f t="shared" si="86"/>
        <v>0</v>
      </c>
      <c r="BW164" t="s">
        <v>872</v>
      </c>
      <c r="BX164">
        <v>2022</v>
      </c>
      <c r="BY164" t="s">
        <v>873</v>
      </c>
      <c r="BZ164" t="s">
        <v>879</v>
      </c>
      <c r="CA164" t="s">
        <v>883</v>
      </c>
      <c r="CB164" t="s">
        <v>876</v>
      </c>
    </row>
    <row r="165" spans="1:80" x14ac:dyDescent="0.2">
      <c r="A165" s="77" t="str">
        <f t="shared" si="89"/>
        <v>X2OQ07K9JY1G011</v>
      </c>
      <c r="B165" s="77" t="s">
        <v>252</v>
      </c>
      <c r="C165" s="77"/>
      <c r="D165" s="77" t="s">
        <v>254</v>
      </c>
      <c r="E165" s="77" t="s">
        <v>253</v>
      </c>
      <c r="F165" s="77" t="s">
        <v>413</v>
      </c>
      <c r="G165" s="77" t="s">
        <v>414</v>
      </c>
      <c r="H165" s="77" t="s">
        <v>89</v>
      </c>
      <c r="I165" s="77" t="s">
        <v>484</v>
      </c>
      <c r="J165" s="77" t="s">
        <v>523</v>
      </c>
      <c r="K165" s="77" t="s">
        <v>129</v>
      </c>
      <c r="L165" s="77" t="s">
        <v>130</v>
      </c>
      <c r="M165" s="77">
        <v>44.99</v>
      </c>
      <c r="N165" s="96">
        <f t="shared" si="90"/>
        <v>41224.337</v>
      </c>
      <c r="O165" s="77"/>
      <c r="P165" s="96">
        <f t="shared" si="91"/>
        <v>20785.38</v>
      </c>
      <c r="Q165" s="78">
        <f t="shared" si="92"/>
        <v>0.31</v>
      </c>
      <c r="R165" s="27">
        <v>13.946900000000001</v>
      </c>
      <c r="AD165" s="34"/>
      <c r="AE165" s="34"/>
      <c r="AF165" s="34"/>
      <c r="AG165" s="34"/>
      <c r="AH165" s="34"/>
      <c r="AI165" s="34"/>
      <c r="AJ165" s="35"/>
      <c r="AK165" s="34"/>
      <c r="AL165" s="35"/>
      <c r="AM165" s="34"/>
      <c r="AN165" s="34"/>
      <c r="AO165" s="35"/>
      <c r="AP165" s="35"/>
      <c r="AQ165" s="48">
        <f t="shared" si="71"/>
        <v>0</v>
      </c>
      <c r="AR165" s="66">
        <f t="shared" si="72"/>
        <v>0</v>
      </c>
      <c r="AS165" s="67">
        <f t="shared" si="93"/>
        <v>0</v>
      </c>
      <c r="AT165" s="67">
        <f t="shared" si="93"/>
        <v>0</v>
      </c>
      <c r="AU165" s="67">
        <f t="shared" si="93"/>
        <v>0</v>
      </c>
      <c r="AV165" s="67">
        <f t="shared" si="93"/>
        <v>0</v>
      </c>
      <c r="AW165" s="67">
        <f t="shared" si="93"/>
        <v>0</v>
      </c>
      <c r="AX165" s="67">
        <f t="shared" si="93"/>
        <v>0</v>
      </c>
      <c r="AY165" s="67">
        <f t="shared" si="93"/>
        <v>0</v>
      </c>
      <c r="AZ165" s="67">
        <f t="shared" si="93"/>
        <v>0</v>
      </c>
      <c r="BA165" s="68">
        <f t="shared" si="73"/>
        <v>0</v>
      </c>
      <c r="BB165" s="64">
        <f t="shared" si="74"/>
        <v>0</v>
      </c>
      <c r="BC165" s="69">
        <f t="shared" si="75"/>
        <v>0</v>
      </c>
      <c r="BD165" s="67">
        <f t="shared" si="94"/>
        <v>0</v>
      </c>
      <c r="BE165" s="67">
        <f t="shared" si="94"/>
        <v>0</v>
      </c>
      <c r="BF165" s="67">
        <f t="shared" si="94"/>
        <v>0</v>
      </c>
      <c r="BG165" s="67">
        <f t="shared" si="94"/>
        <v>0</v>
      </c>
      <c r="BH165" s="67">
        <f t="shared" si="94"/>
        <v>0</v>
      </c>
      <c r="BI165" s="67">
        <f t="shared" si="94"/>
        <v>0</v>
      </c>
      <c r="BJ165" s="67">
        <f t="shared" si="94"/>
        <v>0</v>
      </c>
      <c r="BK165" s="67">
        <f t="shared" si="94"/>
        <v>0</v>
      </c>
      <c r="BL165" s="70">
        <f t="shared" si="76"/>
        <v>0</v>
      </c>
      <c r="BM165" s="71">
        <f t="shared" si="77"/>
        <v>0</v>
      </c>
      <c r="BN165" s="71">
        <f t="shared" si="78"/>
        <v>0</v>
      </c>
      <c r="BO165" s="71">
        <f t="shared" si="79"/>
        <v>0</v>
      </c>
      <c r="BP165" s="71">
        <f t="shared" si="80"/>
        <v>0</v>
      </c>
      <c r="BQ165" s="71">
        <f t="shared" si="81"/>
        <v>0</v>
      </c>
      <c r="BR165" s="71">
        <f t="shared" si="82"/>
        <v>0</v>
      </c>
      <c r="BS165" s="71">
        <f t="shared" si="83"/>
        <v>0</v>
      </c>
      <c r="BT165" s="71">
        <f t="shared" si="84"/>
        <v>0</v>
      </c>
      <c r="BU165" s="72">
        <f t="shared" si="85"/>
        <v>0</v>
      </c>
      <c r="BV165" s="73">
        <f t="shared" si="86"/>
        <v>0</v>
      </c>
      <c r="BW165" t="s">
        <v>872</v>
      </c>
      <c r="BX165">
        <v>2022</v>
      </c>
      <c r="BY165" t="s">
        <v>873</v>
      </c>
      <c r="BZ165" t="s">
        <v>879</v>
      </c>
      <c r="CA165" t="s">
        <v>883</v>
      </c>
      <c r="CB165" t="s">
        <v>876</v>
      </c>
    </row>
    <row r="166" spans="1:80" x14ac:dyDescent="0.2">
      <c r="A166" s="77" t="str">
        <f t="shared" si="89"/>
        <v>X1GI07KAK90JBLK</v>
      </c>
      <c r="B166" s="77" t="s">
        <v>252</v>
      </c>
      <c r="C166" s="77"/>
      <c r="D166" s="77" t="s">
        <v>254</v>
      </c>
      <c r="E166" s="77" t="s">
        <v>253</v>
      </c>
      <c r="F166" s="77" t="s">
        <v>415</v>
      </c>
      <c r="G166" s="77" t="s">
        <v>416</v>
      </c>
      <c r="H166" s="77" t="s">
        <v>85</v>
      </c>
      <c r="I166" s="77" t="s">
        <v>483</v>
      </c>
      <c r="J166" s="77" t="s">
        <v>127</v>
      </c>
      <c r="K166" s="77" t="s">
        <v>129</v>
      </c>
      <c r="L166" s="77" t="s">
        <v>130</v>
      </c>
      <c r="M166" s="77">
        <v>24.99</v>
      </c>
      <c r="N166" s="96">
        <f t="shared" si="90"/>
        <v>22898.337</v>
      </c>
      <c r="O166" s="77"/>
      <c r="P166" s="96">
        <f t="shared" si="91"/>
        <v>11545.38</v>
      </c>
      <c r="Q166" s="78">
        <f t="shared" si="92"/>
        <v>0.31</v>
      </c>
      <c r="R166" s="27">
        <v>7.7468999999999992</v>
      </c>
      <c r="AD166" s="34"/>
      <c r="AE166" s="34"/>
      <c r="AF166" s="34"/>
      <c r="AG166" s="34"/>
      <c r="AH166" s="34"/>
      <c r="AI166" s="34"/>
      <c r="AJ166" s="35"/>
      <c r="AK166" s="34"/>
      <c r="AL166" s="35"/>
      <c r="AM166" s="34"/>
      <c r="AN166" s="34"/>
      <c r="AO166" s="35"/>
      <c r="AP166" s="35"/>
      <c r="AQ166" s="48">
        <f t="shared" si="71"/>
        <v>0</v>
      </c>
      <c r="AR166" s="66">
        <f t="shared" si="72"/>
        <v>0</v>
      </c>
      <c r="AS166" s="67">
        <f t="shared" si="93"/>
        <v>0</v>
      </c>
      <c r="AT166" s="67">
        <f t="shared" si="93"/>
        <v>0</v>
      </c>
      <c r="AU166" s="67">
        <f t="shared" si="93"/>
        <v>0</v>
      </c>
      <c r="AV166" s="67">
        <f t="shared" si="93"/>
        <v>0</v>
      </c>
      <c r="AW166" s="67">
        <f t="shared" si="93"/>
        <v>0</v>
      </c>
      <c r="AX166" s="67">
        <f t="shared" si="93"/>
        <v>0</v>
      </c>
      <c r="AY166" s="67">
        <f t="shared" si="93"/>
        <v>0</v>
      </c>
      <c r="AZ166" s="67">
        <f t="shared" si="93"/>
        <v>0</v>
      </c>
      <c r="BA166" s="68">
        <f t="shared" si="73"/>
        <v>0</v>
      </c>
      <c r="BB166" s="64">
        <f t="shared" si="74"/>
        <v>0</v>
      </c>
      <c r="BC166" s="69">
        <f t="shared" si="75"/>
        <v>0</v>
      </c>
      <c r="BD166" s="67">
        <f t="shared" si="94"/>
        <v>0</v>
      </c>
      <c r="BE166" s="67">
        <f t="shared" si="94"/>
        <v>0</v>
      </c>
      <c r="BF166" s="67">
        <f t="shared" si="94"/>
        <v>0</v>
      </c>
      <c r="BG166" s="67">
        <f t="shared" si="94"/>
        <v>0</v>
      </c>
      <c r="BH166" s="67">
        <f t="shared" si="94"/>
        <v>0</v>
      </c>
      <c r="BI166" s="67">
        <f t="shared" si="94"/>
        <v>0</v>
      </c>
      <c r="BJ166" s="67">
        <f t="shared" si="94"/>
        <v>0</v>
      </c>
      <c r="BK166" s="67">
        <f t="shared" si="94"/>
        <v>0</v>
      </c>
      <c r="BL166" s="70">
        <f t="shared" si="76"/>
        <v>0</v>
      </c>
      <c r="BM166" s="71">
        <f t="shared" si="77"/>
        <v>0</v>
      </c>
      <c r="BN166" s="71">
        <f t="shared" si="78"/>
        <v>0</v>
      </c>
      <c r="BO166" s="71">
        <f t="shared" si="79"/>
        <v>0</v>
      </c>
      <c r="BP166" s="71">
        <f t="shared" si="80"/>
        <v>0</v>
      </c>
      <c r="BQ166" s="71">
        <f t="shared" si="81"/>
        <v>0</v>
      </c>
      <c r="BR166" s="71">
        <f t="shared" si="82"/>
        <v>0</v>
      </c>
      <c r="BS166" s="71">
        <f t="shared" si="83"/>
        <v>0</v>
      </c>
      <c r="BT166" s="71">
        <f t="shared" si="84"/>
        <v>0</v>
      </c>
      <c r="BU166" s="72">
        <f t="shared" si="85"/>
        <v>0</v>
      </c>
      <c r="BV166" s="73">
        <f t="shared" si="86"/>
        <v>0</v>
      </c>
      <c r="BW166" t="s">
        <v>872</v>
      </c>
      <c r="BX166">
        <v>2022</v>
      </c>
      <c r="BY166" t="s">
        <v>873</v>
      </c>
      <c r="BZ166" t="s">
        <v>879</v>
      </c>
      <c r="CA166" t="s">
        <v>883</v>
      </c>
      <c r="CB166" t="s">
        <v>876</v>
      </c>
    </row>
    <row r="167" spans="1:80" x14ac:dyDescent="0.2">
      <c r="A167" s="77" t="str">
        <f t="shared" si="89"/>
        <v>X1GI07KAK90G011</v>
      </c>
      <c r="B167" s="77" t="s">
        <v>252</v>
      </c>
      <c r="C167" s="77"/>
      <c r="D167" s="77" t="s">
        <v>254</v>
      </c>
      <c r="E167" s="77" t="s">
        <v>253</v>
      </c>
      <c r="F167" s="77" t="s">
        <v>415</v>
      </c>
      <c r="G167" s="77" t="s">
        <v>416</v>
      </c>
      <c r="H167" s="77" t="s">
        <v>89</v>
      </c>
      <c r="I167" s="77" t="s">
        <v>484</v>
      </c>
      <c r="J167" s="77" t="s">
        <v>127</v>
      </c>
      <c r="K167" s="77" t="s">
        <v>129</v>
      </c>
      <c r="L167" s="77" t="s">
        <v>130</v>
      </c>
      <c r="M167" s="77">
        <v>24.99</v>
      </c>
      <c r="N167" s="96">
        <f t="shared" si="90"/>
        <v>22898.337</v>
      </c>
      <c r="O167" s="77"/>
      <c r="P167" s="96">
        <f t="shared" si="91"/>
        <v>11545.38</v>
      </c>
      <c r="Q167" s="78">
        <f t="shared" si="92"/>
        <v>0.31</v>
      </c>
      <c r="R167" s="27">
        <v>7.7468999999999992</v>
      </c>
      <c r="AD167" s="34"/>
      <c r="AE167" s="34"/>
      <c r="AF167" s="34"/>
      <c r="AG167" s="34"/>
      <c r="AH167" s="34"/>
      <c r="AI167" s="34"/>
      <c r="AJ167" s="35"/>
      <c r="AK167" s="34"/>
      <c r="AL167" s="35"/>
      <c r="AM167" s="34"/>
      <c r="AN167" s="34"/>
      <c r="AO167" s="35"/>
      <c r="AP167" s="35"/>
      <c r="AQ167" s="48">
        <f t="shared" si="71"/>
        <v>0</v>
      </c>
      <c r="AR167" s="66">
        <f t="shared" si="72"/>
        <v>0</v>
      </c>
      <c r="AS167" s="67">
        <f t="shared" si="93"/>
        <v>0</v>
      </c>
      <c r="AT167" s="67">
        <f t="shared" si="93"/>
        <v>0</v>
      </c>
      <c r="AU167" s="67">
        <f t="shared" si="93"/>
        <v>0</v>
      </c>
      <c r="AV167" s="67">
        <f t="shared" si="93"/>
        <v>0</v>
      </c>
      <c r="AW167" s="67">
        <f t="shared" si="93"/>
        <v>0</v>
      </c>
      <c r="AX167" s="67">
        <f t="shared" si="93"/>
        <v>0</v>
      </c>
      <c r="AY167" s="67">
        <f t="shared" si="93"/>
        <v>0</v>
      </c>
      <c r="AZ167" s="67">
        <f t="shared" si="93"/>
        <v>0</v>
      </c>
      <c r="BA167" s="68">
        <f t="shared" si="73"/>
        <v>0</v>
      </c>
      <c r="BB167" s="64">
        <f t="shared" si="74"/>
        <v>0</v>
      </c>
      <c r="BC167" s="69">
        <f t="shared" si="75"/>
        <v>0</v>
      </c>
      <c r="BD167" s="67">
        <f t="shared" si="94"/>
        <v>0</v>
      </c>
      <c r="BE167" s="67">
        <f t="shared" si="94"/>
        <v>0</v>
      </c>
      <c r="BF167" s="67">
        <f t="shared" si="94"/>
        <v>0</v>
      </c>
      <c r="BG167" s="67">
        <f t="shared" si="94"/>
        <v>0</v>
      </c>
      <c r="BH167" s="67">
        <f t="shared" si="94"/>
        <v>0</v>
      </c>
      <c r="BI167" s="67">
        <f t="shared" si="94"/>
        <v>0</v>
      </c>
      <c r="BJ167" s="67">
        <f t="shared" si="94"/>
        <v>0</v>
      </c>
      <c r="BK167" s="67">
        <f t="shared" si="94"/>
        <v>0</v>
      </c>
      <c r="BL167" s="70">
        <f t="shared" si="76"/>
        <v>0</v>
      </c>
      <c r="BM167" s="71">
        <f t="shared" si="77"/>
        <v>0</v>
      </c>
      <c r="BN167" s="71">
        <f t="shared" si="78"/>
        <v>0</v>
      </c>
      <c r="BO167" s="71">
        <f t="shared" si="79"/>
        <v>0</v>
      </c>
      <c r="BP167" s="71">
        <f t="shared" si="80"/>
        <v>0</v>
      </c>
      <c r="BQ167" s="71">
        <f t="shared" si="81"/>
        <v>0</v>
      </c>
      <c r="BR167" s="71">
        <f t="shared" si="82"/>
        <v>0</v>
      </c>
      <c r="BS167" s="71">
        <f t="shared" si="83"/>
        <v>0</v>
      </c>
      <c r="BT167" s="71">
        <f t="shared" si="84"/>
        <v>0</v>
      </c>
      <c r="BU167" s="72">
        <f t="shared" si="85"/>
        <v>0</v>
      </c>
      <c r="BV167" s="73">
        <f t="shared" si="86"/>
        <v>0</v>
      </c>
      <c r="BW167" t="s">
        <v>872</v>
      </c>
      <c r="BX167">
        <v>2022</v>
      </c>
      <c r="BY167" t="s">
        <v>873</v>
      </c>
      <c r="BZ167" t="s">
        <v>879</v>
      </c>
      <c r="CA167" t="s">
        <v>883</v>
      </c>
      <c r="CB167" t="s">
        <v>876</v>
      </c>
    </row>
    <row r="168" spans="1:80" x14ac:dyDescent="0.2">
      <c r="A168" s="77" t="str">
        <f t="shared" si="89"/>
        <v>X1GI07KAK90G585</v>
      </c>
      <c r="B168" s="77" t="s">
        <v>252</v>
      </c>
      <c r="C168" s="77"/>
      <c r="D168" s="77" t="s">
        <v>254</v>
      </c>
      <c r="E168" s="77" t="s">
        <v>253</v>
      </c>
      <c r="F168" s="77" t="s">
        <v>415</v>
      </c>
      <c r="G168" s="77" t="s">
        <v>416</v>
      </c>
      <c r="H168" s="77" t="s">
        <v>97</v>
      </c>
      <c r="I168" s="77" t="s">
        <v>545</v>
      </c>
      <c r="J168" s="77" t="s">
        <v>127</v>
      </c>
      <c r="K168" s="77" t="s">
        <v>129</v>
      </c>
      <c r="L168" s="77" t="s">
        <v>130</v>
      </c>
      <c r="M168" s="77">
        <v>24.99</v>
      </c>
      <c r="N168" s="96">
        <f t="shared" si="90"/>
        <v>22898.337</v>
      </c>
      <c r="O168" s="77"/>
      <c r="P168" s="96">
        <f t="shared" si="91"/>
        <v>11545.38</v>
      </c>
      <c r="Q168" s="78">
        <f t="shared" si="92"/>
        <v>0.31</v>
      </c>
      <c r="R168" s="27">
        <v>7.7468999999999992</v>
      </c>
      <c r="AD168" s="34"/>
      <c r="AE168" s="34"/>
      <c r="AF168" s="34"/>
      <c r="AG168" s="34"/>
      <c r="AH168" s="34"/>
      <c r="AI168" s="34"/>
      <c r="AJ168" s="35"/>
      <c r="AK168" s="34"/>
      <c r="AL168" s="35"/>
      <c r="AM168" s="34"/>
      <c r="AN168" s="34"/>
      <c r="AO168" s="35"/>
      <c r="AP168" s="35"/>
      <c r="AQ168" s="48">
        <f t="shared" si="71"/>
        <v>0</v>
      </c>
      <c r="AR168" s="66">
        <f t="shared" si="72"/>
        <v>0</v>
      </c>
      <c r="AS168" s="67">
        <f t="shared" si="93"/>
        <v>0</v>
      </c>
      <c r="AT168" s="67">
        <f t="shared" si="93"/>
        <v>0</v>
      </c>
      <c r="AU168" s="67">
        <f t="shared" si="93"/>
        <v>0</v>
      </c>
      <c r="AV168" s="67">
        <f t="shared" si="93"/>
        <v>0</v>
      </c>
      <c r="AW168" s="67">
        <f t="shared" si="93"/>
        <v>0</v>
      </c>
      <c r="AX168" s="67">
        <f t="shared" si="93"/>
        <v>0</v>
      </c>
      <c r="AY168" s="67">
        <f t="shared" si="93"/>
        <v>0</v>
      </c>
      <c r="AZ168" s="67">
        <f t="shared" si="93"/>
        <v>0</v>
      </c>
      <c r="BA168" s="68">
        <f t="shared" si="73"/>
        <v>0</v>
      </c>
      <c r="BB168" s="64">
        <f t="shared" si="74"/>
        <v>0</v>
      </c>
      <c r="BC168" s="69">
        <f t="shared" si="75"/>
        <v>0</v>
      </c>
      <c r="BD168" s="67">
        <f t="shared" si="94"/>
        <v>0</v>
      </c>
      <c r="BE168" s="67">
        <f t="shared" si="94"/>
        <v>0</v>
      </c>
      <c r="BF168" s="67">
        <f t="shared" si="94"/>
        <v>0</v>
      </c>
      <c r="BG168" s="67">
        <f t="shared" si="94"/>
        <v>0</v>
      </c>
      <c r="BH168" s="67">
        <f t="shared" si="94"/>
        <v>0</v>
      </c>
      <c r="BI168" s="67">
        <f t="shared" si="94"/>
        <v>0</v>
      </c>
      <c r="BJ168" s="67">
        <f t="shared" si="94"/>
        <v>0</v>
      </c>
      <c r="BK168" s="67">
        <f t="shared" si="94"/>
        <v>0</v>
      </c>
      <c r="BL168" s="70">
        <f t="shared" si="76"/>
        <v>0</v>
      </c>
      <c r="BM168" s="71">
        <f t="shared" si="77"/>
        <v>0</v>
      </c>
      <c r="BN168" s="71">
        <f t="shared" si="78"/>
        <v>0</v>
      </c>
      <c r="BO168" s="71">
        <f t="shared" si="79"/>
        <v>0</v>
      </c>
      <c r="BP168" s="71">
        <f t="shared" si="80"/>
        <v>0</v>
      </c>
      <c r="BQ168" s="71">
        <f t="shared" si="81"/>
        <v>0</v>
      </c>
      <c r="BR168" s="71">
        <f t="shared" si="82"/>
        <v>0</v>
      </c>
      <c r="BS168" s="71">
        <f t="shared" si="83"/>
        <v>0</v>
      </c>
      <c r="BT168" s="71">
        <f t="shared" si="84"/>
        <v>0</v>
      </c>
      <c r="BU168" s="72">
        <f t="shared" si="85"/>
        <v>0</v>
      </c>
      <c r="BV168" s="73">
        <f t="shared" si="86"/>
        <v>0</v>
      </c>
      <c r="BW168" t="s">
        <v>872</v>
      </c>
      <c r="BX168">
        <v>2022</v>
      </c>
      <c r="BY168" t="s">
        <v>873</v>
      </c>
      <c r="BZ168" t="s">
        <v>879</v>
      </c>
      <c r="CA168" t="s">
        <v>883</v>
      </c>
      <c r="CB168" t="s">
        <v>876</v>
      </c>
    </row>
    <row r="169" spans="1:80" x14ac:dyDescent="0.2">
      <c r="A169" s="77" t="str">
        <f t="shared" si="89"/>
        <v>X2OB05KB610JBLK</v>
      </c>
      <c r="B169" s="77" t="s">
        <v>252</v>
      </c>
      <c r="C169" s="77"/>
      <c r="D169" s="77" t="s">
        <v>254</v>
      </c>
      <c r="E169" s="77" t="s">
        <v>259</v>
      </c>
      <c r="F169" s="77" t="s">
        <v>417</v>
      </c>
      <c r="G169" s="77" t="s">
        <v>418</v>
      </c>
      <c r="H169" s="77" t="s">
        <v>85</v>
      </c>
      <c r="I169" s="77" t="s">
        <v>483</v>
      </c>
      <c r="J169" s="77" t="s">
        <v>579</v>
      </c>
      <c r="K169" s="77" t="s">
        <v>129</v>
      </c>
      <c r="L169" s="77" t="s">
        <v>130</v>
      </c>
      <c r="M169" s="77">
        <v>49.99</v>
      </c>
      <c r="N169" s="96">
        <f t="shared" si="90"/>
        <v>45805.837</v>
      </c>
      <c r="O169" s="77"/>
      <c r="P169" s="96">
        <f t="shared" si="91"/>
        <v>23095.38</v>
      </c>
      <c r="Q169" s="78">
        <f t="shared" si="92"/>
        <v>0.31</v>
      </c>
      <c r="R169" s="27">
        <v>15.4969</v>
      </c>
      <c r="AD169" s="34"/>
      <c r="AE169" s="34"/>
      <c r="AF169" s="34"/>
      <c r="AG169" s="34"/>
      <c r="AH169" s="34"/>
      <c r="AI169" s="34"/>
      <c r="AJ169" s="35"/>
      <c r="AK169" s="34"/>
      <c r="AL169" s="35"/>
      <c r="AM169" s="34"/>
      <c r="AN169" s="34"/>
      <c r="AO169" s="35"/>
      <c r="AP169" s="35"/>
      <c r="AQ169" s="48">
        <f t="shared" si="71"/>
        <v>0</v>
      </c>
      <c r="AR169" s="66">
        <f t="shared" si="72"/>
        <v>0</v>
      </c>
      <c r="AS169" s="67">
        <f t="shared" si="93"/>
        <v>0</v>
      </c>
      <c r="AT169" s="67">
        <f t="shared" si="93"/>
        <v>0</v>
      </c>
      <c r="AU169" s="67">
        <f t="shared" si="93"/>
        <v>0</v>
      </c>
      <c r="AV169" s="67">
        <f t="shared" si="93"/>
        <v>0</v>
      </c>
      <c r="AW169" s="67">
        <f t="shared" si="93"/>
        <v>0</v>
      </c>
      <c r="AX169" s="67">
        <f t="shared" si="93"/>
        <v>0</v>
      </c>
      <c r="AY169" s="67">
        <f t="shared" si="93"/>
        <v>0</v>
      </c>
      <c r="AZ169" s="67">
        <f t="shared" si="93"/>
        <v>0</v>
      </c>
      <c r="BA169" s="68">
        <f t="shared" si="73"/>
        <v>0</v>
      </c>
      <c r="BB169" s="64">
        <f t="shared" si="74"/>
        <v>0</v>
      </c>
      <c r="BC169" s="69">
        <f t="shared" si="75"/>
        <v>0</v>
      </c>
      <c r="BD169" s="67">
        <f t="shared" si="94"/>
        <v>0</v>
      </c>
      <c r="BE169" s="67">
        <f t="shared" si="94"/>
        <v>0</v>
      </c>
      <c r="BF169" s="67">
        <f t="shared" si="94"/>
        <v>0</v>
      </c>
      <c r="BG169" s="67">
        <f t="shared" si="94"/>
        <v>0</v>
      </c>
      <c r="BH169" s="67">
        <f t="shared" si="94"/>
        <v>0</v>
      </c>
      <c r="BI169" s="67">
        <f t="shared" si="94"/>
        <v>0</v>
      </c>
      <c r="BJ169" s="67">
        <f t="shared" si="94"/>
        <v>0</v>
      </c>
      <c r="BK169" s="67">
        <f t="shared" si="94"/>
        <v>0</v>
      </c>
      <c r="BL169" s="70">
        <f t="shared" si="76"/>
        <v>0</v>
      </c>
      <c r="BM169" s="71">
        <f t="shared" si="77"/>
        <v>0</v>
      </c>
      <c r="BN169" s="71">
        <f t="shared" si="78"/>
        <v>0</v>
      </c>
      <c r="BO169" s="71">
        <f t="shared" si="79"/>
        <v>0</v>
      </c>
      <c r="BP169" s="71">
        <f t="shared" si="80"/>
        <v>0</v>
      </c>
      <c r="BQ169" s="71">
        <f t="shared" si="81"/>
        <v>0</v>
      </c>
      <c r="BR169" s="71">
        <f t="shared" si="82"/>
        <v>0</v>
      </c>
      <c r="BS169" s="71">
        <f t="shared" si="83"/>
        <v>0</v>
      </c>
      <c r="BT169" s="71">
        <f t="shared" si="84"/>
        <v>0</v>
      </c>
      <c r="BU169" s="72">
        <f t="shared" si="85"/>
        <v>0</v>
      </c>
      <c r="BV169" s="73">
        <f t="shared" si="86"/>
        <v>0</v>
      </c>
      <c r="BW169" t="s">
        <v>872</v>
      </c>
      <c r="BX169">
        <v>2022</v>
      </c>
      <c r="BY169" t="s">
        <v>873</v>
      </c>
      <c r="BZ169" t="s">
        <v>879</v>
      </c>
      <c r="CA169" t="s">
        <v>883</v>
      </c>
      <c r="CB169" t="s">
        <v>877</v>
      </c>
    </row>
    <row r="170" spans="1:80" x14ac:dyDescent="0.2">
      <c r="A170" s="77" t="str">
        <f t="shared" si="89"/>
        <v>X2OB05KB610G393</v>
      </c>
      <c r="B170" s="77" t="s">
        <v>252</v>
      </c>
      <c r="C170" s="77"/>
      <c r="D170" s="77" t="s">
        <v>254</v>
      </c>
      <c r="E170" s="77" t="s">
        <v>259</v>
      </c>
      <c r="F170" s="77" t="s">
        <v>417</v>
      </c>
      <c r="G170" s="77" t="s">
        <v>418</v>
      </c>
      <c r="H170" s="77" t="s">
        <v>598</v>
      </c>
      <c r="I170" s="77" t="s">
        <v>599</v>
      </c>
      <c r="J170" s="77" t="s">
        <v>579</v>
      </c>
      <c r="K170" s="77" t="s">
        <v>129</v>
      </c>
      <c r="L170" s="77" t="s">
        <v>130</v>
      </c>
      <c r="M170" s="77">
        <v>49.99</v>
      </c>
      <c r="N170" s="96">
        <f t="shared" si="90"/>
        <v>45805.837</v>
      </c>
      <c r="O170" s="77"/>
      <c r="P170" s="96">
        <f t="shared" si="91"/>
        <v>23095.38</v>
      </c>
      <c r="Q170" s="78">
        <f t="shared" si="92"/>
        <v>0.31</v>
      </c>
      <c r="R170" s="27">
        <v>15.4969</v>
      </c>
      <c r="AD170" s="34"/>
      <c r="AE170" s="34"/>
      <c r="AF170" s="34"/>
      <c r="AG170" s="34"/>
      <c r="AH170" s="34"/>
      <c r="AI170" s="34"/>
      <c r="AJ170" s="35"/>
      <c r="AK170" s="34"/>
      <c r="AL170" s="35"/>
      <c r="AM170" s="34"/>
      <c r="AN170" s="34"/>
      <c r="AO170" s="35"/>
      <c r="AP170" s="35"/>
      <c r="AQ170" s="48">
        <f t="shared" si="71"/>
        <v>0</v>
      </c>
      <c r="AR170" s="66">
        <f t="shared" si="72"/>
        <v>0</v>
      </c>
      <c r="AS170" s="67">
        <f t="shared" si="93"/>
        <v>0</v>
      </c>
      <c r="AT170" s="67">
        <f t="shared" si="93"/>
        <v>0</v>
      </c>
      <c r="AU170" s="67">
        <f t="shared" si="93"/>
        <v>0</v>
      </c>
      <c r="AV170" s="67">
        <f t="shared" si="93"/>
        <v>0</v>
      </c>
      <c r="AW170" s="67">
        <f t="shared" si="93"/>
        <v>0</v>
      </c>
      <c r="AX170" s="67">
        <f t="shared" si="93"/>
        <v>0</v>
      </c>
      <c r="AY170" s="67">
        <f t="shared" si="93"/>
        <v>0</v>
      </c>
      <c r="AZ170" s="67">
        <f t="shared" si="93"/>
        <v>0</v>
      </c>
      <c r="BA170" s="68">
        <f t="shared" si="73"/>
        <v>0</v>
      </c>
      <c r="BB170" s="64">
        <f t="shared" si="74"/>
        <v>0</v>
      </c>
      <c r="BC170" s="69">
        <f t="shared" si="75"/>
        <v>0</v>
      </c>
      <c r="BD170" s="67">
        <f t="shared" si="94"/>
        <v>0</v>
      </c>
      <c r="BE170" s="67">
        <f t="shared" si="94"/>
        <v>0</v>
      </c>
      <c r="BF170" s="67">
        <f t="shared" si="94"/>
        <v>0</v>
      </c>
      <c r="BG170" s="67">
        <f t="shared" si="94"/>
        <v>0</v>
      </c>
      <c r="BH170" s="67">
        <f t="shared" si="94"/>
        <v>0</v>
      </c>
      <c r="BI170" s="67">
        <f t="shared" si="94"/>
        <v>0</v>
      </c>
      <c r="BJ170" s="67">
        <f t="shared" si="94"/>
        <v>0</v>
      </c>
      <c r="BK170" s="67">
        <f t="shared" si="94"/>
        <v>0</v>
      </c>
      <c r="BL170" s="70">
        <f t="shared" si="76"/>
        <v>0</v>
      </c>
      <c r="BM170" s="71">
        <f t="shared" si="77"/>
        <v>0</v>
      </c>
      <c r="BN170" s="71">
        <f t="shared" si="78"/>
        <v>0</v>
      </c>
      <c r="BO170" s="71">
        <f t="shared" si="79"/>
        <v>0</v>
      </c>
      <c r="BP170" s="71">
        <f t="shared" si="80"/>
        <v>0</v>
      </c>
      <c r="BQ170" s="71">
        <f t="shared" si="81"/>
        <v>0</v>
      </c>
      <c r="BR170" s="71">
        <f t="shared" si="82"/>
        <v>0</v>
      </c>
      <c r="BS170" s="71">
        <f t="shared" si="83"/>
        <v>0</v>
      </c>
      <c r="BT170" s="71">
        <f t="shared" si="84"/>
        <v>0</v>
      </c>
      <c r="BU170" s="72">
        <f t="shared" si="85"/>
        <v>0</v>
      </c>
      <c r="BV170" s="73">
        <f t="shared" si="86"/>
        <v>0</v>
      </c>
      <c r="BW170" t="s">
        <v>872</v>
      </c>
      <c r="BX170">
        <v>2022</v>
      </c>
      <c r="BY170" t="s">
        <v>873</v>
      </c>
      <c r="BZ170" t="s">
        <v>879</v>
      </c>
      <c r="CA170" t="s">
        <v>883</v>
      </c>
      <c r="CB170" t="s">
        <v>877</v>
      </c>
    </row>
    <row r="171" spans="1:80" x14ac:dyDescent="0.2">
      <c r="A171" s="77" t="str">
        <f t="shared" si="89"/>
        <v>X2OB05KB610G8X8</v>
      </c>
      <c r="B171" s="77" t="s">
        <v>252</v>
      </c>
      <c r="C171" s="77"/>
      <c r="D171" s="77" t="s">
        <v>254</v>
      </c>
      <c r="E171" s="77" t="s">
        <v>259</v>
      </c>
      <c r="F171" s="77" t="s">
        <v>417</v>
      </c>
      <c r="G171" s="77" t="s">
        <v>418</v>
      </c>
      <c r="H171" s="77" t="s">
        <v>591</v>
      </c>
      <c r="I171" s="77" t="s">
        <v>592</v>
      </c>
      <c r="J171" s="77" t="s">
        <v>579</v>
      </c>
      <c r="K171" s="77" t="s">
        <v>129</v>
      </c>
      <c r="L171" s="77" t="s">
        <v>130</v>
      </c>
      <c r="M171" s="77">
        <v>49.99</v>
      </c>
      <c r="N171" s="96">
        <f t="shared" si="90"/>
        <v>45805.837</v>
      </c>
      <c r="O171" s="77"/>
      <c r="P171" s="96">
        <f t="shared" si="91"/>
        <v>23095.38</v>
      </c>
      <c r="Q171" s="78">
        <f t="shared" si="92"/>
        <v>0.31</v>
      </c>
      <c r="R171" s="27">
        <v>15.4969</v>
      </c>
      <c r="AD171" s="34"/>
      <c r="AE171" s="34"/>
      <c r="AF171" s="34"/>
      <c r="AG171" s="34"/>
      <c r="AH171" s="34"/>
      <c r="AI171" s="34"/>
      <c r="AJ171" s="35"/>
      <c r="AK171" s="34"/>
      <c r="AL171" s="35"/>
      <c r="AM171" s="34"/>
      <c r="AN171" s="34"/>
      <c r="AO171" s="35"/>
      <c r="AP171" s="35"/>
      <c r="AQ171" s="48">
        <f t="shared" si="71"/>
        <v>0</v>
      </c>
      <c r="AR171" s="66">
        <f t="shared" si="72"/>
        <v>0</v>
      </c>
      <c r="AS171" s="67">
        <f t="shared" si="93"/>
        <v>0</v>
      </c>
      <c r="AT171" s="67">
        <f t="shared" si="93"/>
        <v>0</v>
      </c>
      <c r="AU171" s="67">
        <f t="shared" si="93"/>
        <v>0</v>
      </c>
      <c r="AV171" s="67">
        <f t="shared" si="93"/>
        <v>0</v>
      </c>
      <c r="AW171" s="67">
        <f t="shared" si="93"/>
        <v>0</v>
      </c>
      <c r="AX171" s="67">
        <f t="shared" si="93"/>
        <v>0</v>
      </c>
      <c r="AY171" s="67">
        <f t="shared" si="93"/>
        <v>0</v>
      </c>
      <c r="AZ171" s="67">
        <f t="shared" si="93"/>
        <v>0</v>
      </c>
      <c r="BA171" s="68">
        <f t="shared" si="73"/>
        <v>0</v>
      </c>
      <c r="BB171" s="64">
        <f t="shared" si="74"/>
        <v>0</v>
      </c>
      <c r="BC171" s="69">
        <f t="shared" si="75"/>
        <v>0</v>
      </c>
      <c r="BD171" s="67">
        <f t="shared" si="94"/>
        <v>0</v>
      </c>
      <c r="BE171" s="67">
        <f t="shared" si="94"/>
        <v>0</v>
      </c>
      <c r="BF171" s="67">
        <f t="shared" si="94"/>
        <v>0</v>
      </c>
      <c r="BG171" s="67">
        <f t="shared" si="94"/>
        <v>0</v>
      </c>
      <c r="BH171" s="67">
        <f t="shared" si="94"/>
        <v>0</v>
      </c>
      <c r="BI171" s="67">
        <f t="shared" si="94"/>
        <v>0</v>
      </c>
      <c r="BJ171" s="67">
        <f t="shared" si="94"/>
        <v>0</v>
      </c>
      <c r="BK171" s="67">
        <f t="shared" si="94"/>
        <v>0</v>
      </c>
      <c r="BL171" s="70">
        <f t="shared" si="76"/>
        <v>0</v>
      </c>
      <c r="BM171" s="71">
        <f t="shared" si="77"/>
        <v>0</v>
      </c>
      <c r="BN171" s="71">
        <f t="shared" si="78"/>
        <v>0</v>
      </c>
      <c r="BO171" s="71">
        <f t="shared" si="79"/>
        <v>0</v>
      </c>
      <c r="BP171" s="71">
        <f t="shared" si="80"/>
        <v>0</v>
      </c>
      <c r="BQ171" s="71">
        <f t="shared" si="81"/>
        <v>0</v>
      </c>
      <c r="BR171" s="71">
        <f t="shared" si="82"/>
        <v>0</v>
      </c>
      <c r="BS171" s="71">
        <f t="shared" si="83"/>
        <v>0</v>
      </c>
      <c r="BT171" s="71">
        <f t="shared" si="84"/>
        <v>0</v>
      </c>
      <c r="BU171" s="72">
        <f t="shared" si="85"/>
        <v>0</v>
      </c>
      <c r="BV171" s="73">
        <f t="shared" si="86"/>
        <v>0</v>
      </c>
      <c r="BW171" t="s">
        <v>872</v>
      </c>
      <c r="BX171">
        <v>2022</v>
      </c>
      <c r="BY171" t="s">
        <v>873</v>
      </c>
      <c r="BZ171" t="s">
        <v>879</v>
      </c>
      <c r="CA171" t="s">
        <v>883</v>
      </c>
      <c r="CB171" t="s">
        <v>877</v>
      </c>
    </row>
    <row r="172" spans="1:80" x14ac:dyDescent="0.2">
      <c r="A172" s="77" t="str">
        <f t="shared" si="89"/>
        <v>X1VP23K8OP0G7EQ</v>
      </c>
      <c r="B172" s="77" t="s">
        <v>252</v>
      </c>
      <c r="C172" s="77"/>
      <c r="D172" s="77" t="s">
        <v>254</v>
      </c>
      <c r="E172" s="77" t="s">
        <v>253</v>
      </c>
      <c r="F172" s="77" t="s">
        <v>419</v>
      </c>
      <c r="G172" s="77" t="s">
        <v>420</v>
      </c>
      <c r="H172" s="77" t="s">
        <v>600</v>
      </c>
      <c r="I172" s="77" t="s">
        <v>601</v>
      </c>
      <c r="J172" s="77" t="s">
        <v>127</v>
      </c>
      <c r="K172" s="77" t="s">
        <v>129</v>
      </c>
      <c r="L172" s="77" t="s">
        <v>130</v>
      </c>
      <c r="M172" s="77">
        <v>29.99</v>
      </c>
      <c r="N172" s="96">
        <f t="shared" si="90"/>
        <v>27479.837</v>
      </c>
      <c r="O172" s="77"/>
      <c r="P172" s="96">
        <f t="shared" si="91"/>
        <v>13855.38</v>
      </c>
      <c r="Q172" s="78">
        <f t="shared" si="92"/>
        <v>0.31</v>
      </c>
      <c r="R172" s="27">
        <v>9.2968999999999991</v>
      </c>
      <c r="AD172" s="34"/>
      <c r="AE172" s="34"/>
      <c r="AF172" s="34"/>
      <c r="AG172" s="34"/>
      <c r="AH172" s="34"/>
      <c r="AI172" s="34"/>
      <c r="AJ172" s="35"/>
      <c r="AK172" s="34"/>
      <c r="AL172" s="35"/>
      <c r="AM172" s="34"/>
      <c r="AN172" s="34"/>
      <c r="AO172" s="35"/>
      <c r="AP172" s="35"/>
      <c r="AQ172" s="48">
        <f t="shared" si="71"/>
        <v>0</v>
      </c>
      <c r="AR172" s="66">
        <f t="shared" si="72"/>
        <v>0</v>
      </c>
      <c r="AS172" s="67">
        <f t="shared" si="93"/>
        <v>0</v>
      </c>
      <c r="AT172" s="67">
        <f t="shared" si="93"/>
        <v>0</v>
      </c>
      <c r="AU172" s="67">
        <f t="shared" si="93"/>
        <v>0</v>
      </c>
      <c r="AV172" s="67">
        <f t="shared" si="93"/>
        <v>0</v>
      </c>
      <c r="AW172" s="67">
        <f t="shared" si="93"/>
        <v>0</v>
      </c>
      <c r="AX172" s="67">
        <f t="shared" si="93"/>
        <v>0</v>
      </c>
      <c r="AY172" s="67">
        <f t="shared" si="93"/>
        <v>0</v>
      </c>
      <c r="AZ172" s="67">
        <f t="shared" si="93"/>
        <v>0</v>
      </c>
      <c r="BA172" s="68">
        <f t="shared" si="73"/>
        <v>0</v>
      </c>
      <c r="BB172" s="64">
        <f t="shared" si="74"/>
        <v>0</v>
      </c>
      <c r="BC172" s="69">
        <f t="shared" si="75"/>
        <v>0</v>
      </c>
      <c r="BD172" s="67">
        <f t="shared" si="94"/>
        <v>0</v>
      </c>
      <c r="BE172" s="67">
        <f t="shared" si="94"/>
        <v>0</v>
      </c>
      <c r="BF172" s="67">
        <f t="shared" si="94"/>
        <v>0</v>
      </c>
      <c r="BG172" s="67">
        <f t="shared" si="94"/>
        <v>0</v>
      </c>
      <c r="BH172" s="67">
        <f t="shared" si="94"/>
        <v>0</v>
      </c>
      <c r="BI172" s="67">
        <f t="shared" si="94"/>
        <v>0</v>
      </c>
      <c r="BJ172" s="67">
        <f t="shared" si="94"/>
        <v>0</v>
      </c>
      <c r="BK172" s="67">
        <f t="shared" si="94"/>
        <v>0</v>
      </c>
      <c r="BL172" s="70">
        <f t="shared" si="76"/>
        <v>0</v>
      </c>
      <c r="BM172" s="71">
        <f t="shared" si="77"/>
        <v>0</v>
      </c>
      <c r="BN172" s="71">
        <f t="shared" si="78"/>
        <v>0</v>
      </c>
      <c r="BO172" s="71">
        <f t="shared" si="79"/>
        <v>0</v>
      </c>
      <c r="BP172" s="71">
        <f t="shared" si="80"/>
        <v>0</v>
      </c>
      <c r="BQ172" s="71">
        <f t="shared" si="81"/>
        <v>0</v>
      </c>
      <c r="BR172" s="71">
        <f t="shared" si="82"/>
        <v>0</v>
      </c>
      <c r="BS172" s="71">
        <f t="shared" si="83"/>
        <v>0</v>
      </c>
      <c r="BT172" s="71">
        <f t="shared" si="84"/>
        <v>0</v>
      </c>
      <c r="BU172" s="72">
        <f t="shared" si="85"/>
        <v>0</v>
      </c>
      <c r="BV172" s="73">
        <f t="shared" si="86"/>
        <v>0</v>
      </c>
      <c r="BW172" t="s">
        <v>872</v>
      </c>
      <c r="BX172">
        <v>2022</v>
      </c>
      <c r="BY172" t="s">
        <v>873</v>
      </c>
      <c r="BZ172" t="s">
        <v>879</v>
      </c>
      <c r="CA172" t="s">
        <v>883</v>
      </c>
      <c r="CB172" t="s">
        <v>876</v>
      </c>
    </row>
    <row r="173" spans="1:80" x14ac:dyDescent="0.2">
      <c r="A173" s="77" t="str">
        <f t="shared" si="89"/>
        <v>X1VP23K8OP0G585</v>
      </c>
      <c r="B173" s="77" t="s">
        <v>252</v>
      </c>
      <c r="C173" s="77"/>
      <c r="D173" s="77" t="s">
        <v>254</v>
      </c>
      <c r="E173" s="77" t="s">
        <v>253</v>
      </c>
      <c r="F173" s="77" t="s">
        <v>419</v>
      </c>
      <c r="G173" s="77" t="s">
        <v>420</v>
      </c>
      <c r="H173" s="77" t="s">
        <v>97</v>
      </c>
      <c r="I173" s="77" t="s">
        <v>545</v>
      </c>
      <c r="J173" s="77" t="s">
        <v>127</v>
      </c>
      <c r="K173" s="77" t="s">
        <v>129</v>
      </c>
      <c r="L173" s="77" t="s">
        <v>130</v>
      </c>
      <c r="M173" s="77">
        <v>29.99</v>
      </c>
      <c r="N173" s="96">
        <f t="shared" si="90"/>
        <v>27479.837</v>
      </c>
      <c r="O173" s="77"/>
      <c r="P173" s="96">
        <f t="shared" si="91"/>
        <v>13855.38</v>
      </c>
      <c r="Q173" s="78">
        <f t="shared" si="92"/>
        <v>0.31</v>
      </c>
      <c r="R173" s="27">
        <v>9.2968999999999991</v>
      </c>
      <c r="AD173" s="34"/>
      <c r="AE173" s="34"/>
      <c r="AF173" s="34"/>
      <c r="AG173" s="34"/>
      <c r="AH173" s="34"/>
      <c r="AI173" s="34"/>
      <c r="AJ173" s="35"/>
      <c r="AK173" s="34"/>
      <c r="AL173" s="35"/>
      <c r="AM173" s="34"/>
      <c r="AN173" s="34"/>
      <c r="AO173" s="35"/>
      <c r="AP173" s="35"/>
      <c r="AQ173" s="48">
        <f t="shared" si="71"/>
        <v>0</v>
      </c>
      <c r="AR173" s="66">
        <f t="shared" si="72"/>
        <v>0</v>
      </c>
      <c r="AS173" s="67">
        <f t="shared" si="93"/>
        <v>0</v>
      </c>
      <c r="AT173" s="67">
        <f t="shared" si="93"/>
        <v>0</v>
      </c>
      <c r="AU173" s="67">
        <f t="shared" si="93"/>
        <v>0</v>
      </c>
      <c r="AV173" s="67">
        <f t="shared" si="93"/>
        <v>0</v>
      </c>
      <c r="AW173" s="67">
        <f t="shared" si="93"/>
        <v>0</v>
      </c>
      <c r="AX173" s="67">
        <f t="shared" si="93"/>
        <v>0</v>
      </c>
      <c r="AY173" s="67">
        <f t="shared" si="93"/>
        <v>0</v>
      </c>
      <c r="AZ173" s="67">
        <f t="shared" si="93"/>
        <v>0</v>
      </c>
      <c r="BA173" s="68">
        <f t="shared" si="73"/>
        <v>0</v>
      </c>
      <c r="BB173" s="64">
        <f t="shared" si="74"/>
        <v>0</v>
      </c>
      <c r="BC173" s="69">
        <f t="shared" si="75"/>
        <v>0</v>
      </c>
      <c r="BD173" s="67">
        <f t="shared" si="94"/>
        <v>0</v>
      </c>
      <c r="BE173" s="67">
        <f t="shared" si="94"/>
        <v>0</v>
      </c>
      <c r="BF173" s="67">
        <f t="shared" si="94"/>
        <v>0</v>
      </c>
      <c r="BG173" s="67">
        <f t="shared" si="94"/>
        <v>0</v>
      </c>
      <c r="BH173" s="67">
        <f t="shared" si="94"/>
        <v>0</v>
      </c>
      <c r="BI173" s="67">
        <f t="shared" si="94"/>
        <v>0</v>
      </c>
      <c r="BJ173" s="67">
        <f t="shared" si="94"/>
        <v>0</v>
      </c>
      <c r="BK173" s="67">
        <f t="shared" si="94"/>
        <v>0</v>
      </c>
      <c r="BL173" s="70">
        <f t="shared" si="76"/>
        <v>0</v>
      </c>
      <c r="BM173" s="71">
        <f t="shared" si="77"/>
        <v>0</v>
      </c>
      <c r="BN173" s="71">
        <f t="shared" si="78"/>
        <v>0</v>
      </c>
      <c r="BO173" s="71">
        <f t="shared" si="79"/>
        <v>0</v>
      </c>
      <c r="BP173" s="71">
        <f t="shared" si="80"/>
        <v>0</v>
      </c>
      <c r="BQ173" s="71">
        <f t="shared" si="81"/>
        <v>0</v>
      </c>
      <c r="BR173" s="71">
        <f t="shared" si="82"/>
        <v>0</v>
      </c>
      <c r="BS173" s="71">
        <f t="shared" si="83"/>
        <v>0</v>
      </c>
      <c r="BT173" s="71">
        <f t="shared" si="84"/>
        <v>0</v>
      </c>
      <c r="BU173" s="72">
        <f t="shared" si="85"/>
        <v>0</v>
      </c>
      <c r="BV173" s="73">
        <f t="shared" si="86"/>
        <v>0</v>
      </c>
      <c r="BW173" t="s">
        <v>872</v>
      </c>
      <c r="BX173">
        <v>2022</v>
      </c>
      <c r="BY173" t="s">
        <v>873</v>
      </c>
      <c r="BZ173" t="s">
        <v>879</v>
      </c>
      <c r="CA173" t="s">
        <v>883</v>
      </c>
      <c r="CB173" t="s">
        <v>876</v>
      </c>
    </row>
    <row r="174" spans="1:80" x14ac:dyDescent="0.2">
      <c r="A174" s="77" t="str">
        <f t="shared" si="89"/>
        <v>X1VP23K8OP0JBLK</v>
      </c>
      <c r="B174" s="77" t="s">
        <v>252</v>
      </c>
      <c r="C174" s="77"/>
      <c r="D174" s="77" t="s">
        <v>254</v>
      </c>
      <c r="E174" s="77" t="s">
        <v>253</v>
      </c>
      <c r="F174" s="77" t="s">
        <v>419</v>
      </c>
      <c r="G174" s="77" t="s">
        <v>420</v>
      </c>
      <c r="H174" s="77" t="s">
        <v>85</v>
      </c>
      <c r="I174" s="77" t="s">
        <v>483</v>
      </c>
      <c r="J174" s="77" t="s">
        <v>127</v>
      </c>
      <c r="K174" s="77" t="s">
        <v>129</v>
      </c>
      <c r="L174" s="77" t="s">
        <v>130</v>
      </c>
      <c r="M174" s="77">
        <v>29.99</v>
      </c>
      <c r="N174" s="96">
        <f t="shared" si="90"/>
        <v>27479.837</v>
      </c>
      <c r="O174" s="77"/>
      <c r="P174" s="96">
        <f t="shared" si="91"/>
        <v>13855.38</v>
      </c>
      <c r="Q174" s="78">
        <f t="shared" si="92"/>
        <v>0.31</v>
      </c>
      <c r="R174" s="27">
        <v>9.2968999999999991</v>
      </c>
      <c r="AD174" s="34"/>
      <c r="AE174" s="34"/>
      <c r="AF174" s="34"/>
      <c r="AG174" s="34"/>
      <c r="AH174" s="34"/>
      <c r="AI174" s="34"/>
      <c r="AJ174" s="35"/>
      <c r="AK174" s="34"/>
      <c r="AL174" s="35"/>
      <c r="AM174" s="34"/>
      <c r="AN174" s="34"/>
      <c r="AO174" s="35"/>
      <c r="AP174" s="35"/>
      <c r="AQ174" s="48">
        <f t="shared" si="71"/>
        <v>0</v>
      </c>
      <c r="AR174" s="66">
        <f t="shared" si="72"/>
        <v>0</v>
      </c>
      <c r="AS174" s="67">
        <f t="shared" si="93"/>
        <v>0</v>
      </c>
      <c r="AT174" s="67">
        <f t="shared" si="93"/>
        <v>0</v>
      </c>
      <c r="AU174" s="67">
        <f t="shared" si="93"/>
        <v>0</v>
      </c>
      <c r="AV174" s="67">
        <f t="shared" si="93"/>
        <v>0</v>
      </c>
      <c r="AW174" s="67">
        <f t="shared" si="93"/>
        <v>0</v>
      </c>
      <c r="AX174" s="67">
        <f t="shared" si="93"/>
        <v>0</v>
      </c>
      <c r="AY174" s="67">
        <f t="shared" si="93"/>
        <v>0</v>
      </c>
      <c r="AZ174" s="67">
        <f t="shared" si="93"/>
        <v>0</v>
      </c>
      <c r="BA174" s="68">
        <f t="shared" si="73"/>
        <v>0</v>
      </c>
      <c r="BB174" s="64">
        <f t="shared" si="74"/>
        <v>0</v>
      </c>
      <c r="BC174" s="69">
        <f t="shared" si="75"/>
        <v>0</v>
      </c>
      <c r="BD174" s="67">
        <f t="shared" si="94"/>
        <v>0</v>
      </c>
      <c r="BE174" s="67">
        <f t="shared" si="94"/>
        <v>0</v>
      </c>
      <c r="BF174" s="67">
        <f t="shared" si="94"/>
        <v>0</v>
      </c>
      <c r="BG174" s="67">
        <f t="shared" si="94"/>
        <v>0</v>
      </c>
      <c r="BH174" s="67">
        <f t="shared" si="94"/>
        <v>0</v>
      </c>
      <c r="BI174" s="67">
        <f t="shared" si="94"/>
        <v>0</v>
      </c>
      <c r="BJ174" s="67">
        <f t="shared" si="94"/>
        <v>0</v>
      </c>
      <c r="BK174" s="67">
        <f t="shared" si="94"/>
        <v>0</v>
      </c>
      <c r="BL174" s="70">
        <f t="shared" si="76"/>
        <v>0</v>
      </c>
      <c r="BM174" s="71">
        <f t="shared" si="77"/>
        <v>0</v>
      </c>
      <c r="BN174" s="71">
        <f t="shared" si="78"/>
        <v>0</v>
      </c>
      <c r="BO174" s="71">
        <f t="shared" si="79"/>
        <v>0</v>
      </c>
      <c r="BP174" s="71">
        <f t="shared" si="80"/>
        <v>0</v>
      </c>
      <c r="BQ174" s="71">
        <f t="shared" si="81"/>
        <v>0</v>
      </c>
      <c r="BR174" s="71">
        <f t="shared" si="82"/>
        <v>0</v>
      </c>
      <c r="BS174" s="71">
        <f t="shared" si="83"/>
        <v>0</v>
      </c>
      <c r="BT174" s="71">
        <f t="shared" si="84"/>
        <v>0</v>
      </c>
      <c r="BU174" s="72">
        <f t="shared" si="85"/>
        <v>0</v>
      </c>
      <c r="BV174" s="73">
        <f t="shared" si="86"/>
        <v>0</v>
      </c>
      <c r="BW174" t="s">
        <v>872</v>
      </c>
      <c r="BX174">
        <v>2022</v>
      </c>
      <c r="BY174" t="s">
        <v>873</v>
      </c>
      <c r="BZ174" t="s">
        <v>879</v>
      </c>
      <c r="CA174" t="s">
        <v>883</v>
      </c>
      <c r="CB174" t="s">
        <v>876</v>
      </c>
    </row>
    <row r="175" spans="1:80" x14ac:dyDescent="0.2">
      <c r="A175" s="77" t="str">
        <f t="shared" si="89"/>
        <v>X1VP23K8OP0TWHT</v>
      </c>
      <c r="B175" s="77" t="s">
        <v>252</v>
      </c>
      <c r="C175" s="77"/>
      <c r="D175" s="77" t="s">
        <v>254</v>
      </c>
      <c r="E175" s="77" t="s">
        <v>253</v>
      </c>
      <c r="F175" s="77" t="s">
        <v>419</v>
      </c>
      <c r="G175" s="77" t="s">
        <v>420</v>
      </c>
      <c r="H175" s="77" t="s">
        <v>531</v>
      </c>
      <c r="I175" s="77" t="s">
        <v>532</v>
      </c>
      <c r="J175" s="77" t="s">
        <v>127</v>
      </c>
      <c r="K175" s="77" t="s">
        <v>129</v>
      </c>
      <c r="L175" s="77" t="s">
        <v>130</v>
      </c>
      <c r="M175" s="77">
        <v>29.99</v>
      </c>
      <c r="N175" s="96">
        <f t="shared" si="90"/>
        <v>27479.837</v>
      </c>
      <c r="O175" s="77"/>
      <c r="P175" s="96">
        <f t="shared" si="91"/>
        <v>13855.38</v>
      </c>
      <c r="Q175" s="78">
        <f t="shared" si="92"/>
        <v>0.31</v>
      </c>
      <c r="R175" s="27">
        <v>9.2968999999999991</v>
      </c>
      <c r="AD175" s="34"/>
      <c r="AE175" s="34"/>
      <c r="AF175" s="34"/>
      <c r="AG175" s="34"/>
      <c r="AH175" s="34"/>
      <c r="AI175" s="34"/>
      <c r="AJ175" s="35"/>
      <c r="AK175" s="34"/>
      <c r="AL175" s="35"/>
      <c r="AM175" s="34"/>
      <c r="AN175" s="34"/>
      <c r="AO175" s="35"/>
      <c r="AP175" s="35"/>
      <c r="AQ175" s="48">
        <f t="shared" si="71"/>
        <v>0</v>
      </c>
      <c r="AR175" s="66">
        <f t="shared" si="72"/>
        <v>0</v>
      </c>
      <c r="AS175" s="67">
        <f t="shared" si="93"/>
        <v>0</v>
      </c>
      <c r="AT175" s="67">
        <f t="shared" si="93"/>
        <v>0</v>
      </c>
      <c r="AU175" s="67">
        <f t="shared" si="93"/>
        <v>0</v>
      </c>
      <c r="AV175" s="67">
        <f t="shared" si="93"/>
        <v>0</v>
      </c>
      <c r="AW175" s="67">
        <f t="shared" si="93"/>
        <v>0</v>
      </c>
      <c r="AX175" s="67">
        <f t="shared" si="93"/>
        <v>0</v>
      </c>
      <c r="AY175" s="67">
        <f t="shared" si="93"/>
        <v>0</v>
      </c>
      <c r="AZ175" s="67">
        <f t="shared" si="93"/>
        <v>0</v>
      </c>
      <c r="BA175" s="68">
        <f t="shared" si="73"/>
        <v>0</v>
      </c>
      <c r="BB175" s="64">
        <f t="shared" si="74"/>
        <v>0</v>
      </c>
      <c r="BC175" s="69">
        <f t="shared" si="75"/>
        <v>0</v>
      </c>
      <c r="BD175" s="67">
        <f t="shared" si="94"/>
        <v>0</v>
      </c>
      <c r="BE175" s="67">
        <f t="shared" si="94"/>
        <v>0</v>
      </c>
      <c r="BF175" s="67">
        <f t="shared" si="94"/>
        <v>0</v>
      </c>
      <c r="BG175" s="67">
        <f t="shared" si="94"/>
        <v>0</v>
      </c>
      <c r="BH175" s="67">
        <f t="shared" si="94"/>
        <v>0</v>
      </c>
      <c r="BI175" s="67">
        <f t="shared" si="94"/>
        <v>0</v>
      </c>
      <c r="BJ175" s="67">
        <f t="shared" si="94"/>
        <v>0</v>
      </c>
      <c r="BK175" s="67">
        <f t="shared" si="94"/>
        <v>0</v>
      </c>
      <c r="BL175" s="70">
        <f t="shared" si="76"/>
        <v>0</v>
      </c>
      <c r="BM175" s="71">
        <f t="shared" si="77"/>
        <v>0</v>
      </c>
      <c r="BN175" s="71">
        <f t="shared" si="78"/>
        <v>0</v>
      </c>
      <c r="BO175" s="71">
        <f t="shared" si="79"/>
        <v>0</v>
      </c>
      <c r="BP175" s="71">
        <f t="shared" si="80"/>
        <v>0</v>
      </c>
      <c r="BQ175" s="71">
        <f t="shared" si="81"/>
        <v>0</v>
      </c>
      <c r="BR175" s="71">
        <f t="shared" si="82"/>
        <v>0</v>
      </c>
      <c r="BS175" s="71">
        <f t="shared" si="83"/>
        <v>0</v>
      </c>
      <c r="BT175" s="71">
        <f t="shared" si="84"/>
        <v>0</v>
      </c>
      <c r="BU175" s="72">
        <f t="shared" si="85"/>
        <v>0</v>
      </c>
      <c r="BV175" s="73">
        <f t="shared" si="86"/>
        <v>0</v>
      </c>
      <c r="BW175" t="s">
        <v>872</v>
      </c>
      <c r="BX175">
        <v>2022</v>
      </c>
      <c r="BY175" t="s">
        <v>873</v>
      </c>
      <c r="BZ175" t="s">
        <v>879</v>
      </c>
      <c r="CA175" t="s">
        <v>883</v>
      </c>
      <c r="CB175" t="s">
        <v>876</v>
      </c>
    </row>
    <row r="176" spans="1:80" x14ac:dyDescent="0.2">
      <c r="A176" s="77" t="str">
        <f t="shared" si="89"/>
        <v>X2OQ11K9K70DOLM</v>
      </c>
      <c r="B176" s="77" t="s">
        <v>252</v>
      </c>
      <c r="C176" s="77"/>
      <c r="D176" s="77" t="s">
        <v>254</v>
      </c>
      <c r="E176" s="77" t="s">
        <v>259</v>
      </c>
      <c r="F176" s="77" t="s">
        <v>421</v>
      </c>
      <c r="G176" s="77" t="s">
        <v>422</v>
      </c>
      <c r="H176" s="77" t="s">
        <v>585</v>
      </c>
      <c r="I176" s="77" t="s">
        <v>586</v>
      </c>
      <c r="J176" s="77" t="s">
        <v>587</v>
      </c>
      <c r="K176" s="77" t="s">
        <v>129</v>
      </c>
      <c r="L176" s="77" t="s">
        <v>130</v>
      </c>
      <c r="M176" s="77">
        <v>49.99</v>
      </c>
      <c r="N176" s="96">
        <f t="shared" si="90"/>
        <v>45805.837</v>
      </c>
      <c r="O176" s="77"/>
      <c r="P176" s="96">
        <f t="shared" si="91"/>
        <v>23095.38</v>
      </c>
      <c r="Q176" s="78">
        <f t="shared" si="92"/>
        <v>0.31</v>
      </c>
      <c r="R176" s="27">
        <v>15.4969</v>
      </c>
      <c r="AD176" s="34"/>
      <c r="AE176" s="34"/>
      <c r="AF176" s="34"/>
      <c r="AG176" s="34"/>
      <c r="AH176" s="34"/>
      <c r="AI176" s="34"/>
      <c r="AJ176" s="35"/>
      <c r="AK176" s="34"/>
      <c r="AL176" s="35"/>
      <c r="AM176" s="34"/>
      <c r="AN176" s="34"/>
      <c r="AO176" s="35"/>
      <c r="AP176" s="35"/>
      <c r="AQ176" s="48">
        <f t="shared" si="71"/>
        <v>0</v>
      </c>
      <c r="AR176" s="66">
        <f t="shared" si="72"/>
        <v>0</v>
      </c>
      <c r="AS176" s="67">
        <f t="shared" si="93"/>
        <v>0</v>
      </c>
      <c r="AT176" s="67">
        <f t="shared" si="93"/>
        <v>0</v>
      </c>
      <c r="AU176" s="67">
        <f t="shared" si="93"/>
        <v>0</v>
      </c>
      <c r="AV176" s="67">
        <f t="shared" si="93"/>
        <v>0</v>
      </c>
      <c r="AW176" s="67">
        <f t="shared" si="93"/>
        <v>0</v>
      </c>
      <c r="AX176" s="67">
        <f t="shared" si="93"/>
        <v>0</v>
      </c>
      <c r="AY176" s="67">
        <f t="shared" si="93"/>
        <v>0</v>
      </c>
      <c r="AZ176" s="67">
        <f t="shared" si="93"/>
        <v>0</v>
      </c>
      <c r="BA176" s="68">
        <f t="shared" si="73"/>
        <v>0</v>
      </c>
      <c r="BB176" s="64">
        <f t="shared" si="74"/>
        <v>0</v>
      </c>
      <c r="BC176" s="69">
        <f t="shared" si="75"/>
        <v>0</v>
      </c>
      <c r="BD176" s="67">
        <f t="shared" si="94"/>
        <v>0</v>
      </c>
      <c r="BE176" s="67">
        <f t="shared" si="94"/>
        <v>0</v>
      </c>
      <c r="BF176" s="67">
        <f t="shared" si="94"/>
        <v>0</v>
      </c>
      <c r="BG176" s="67">
        <f t="shared" si="94"/>
        <v>0</v>
      </c>
      <c r="BH176" s="67">
        <f t="shared" si="94"/>
        <v>0</v>
      </c>
      <c r="BI176" s="67">
        <f t="shared" si="94"/>
        <v>0</v>
      </c>
      <c r="BJ176" s="67">
        <f t="shared" si="94"/>
        <v>0</v>
      </c>
      <c r="BK176" s="67">
        <f t="shared" si="94"/>
        <v>0</v>
      </c>
      <c r="BL176" s="70">
        <f t="shared" si="76"/>
        <v>0</v>
      </c>
      <c r="BM176" s="71">
        <f t="shared" si="77"/>
        <v>0</v>
      </c>
      <c r="BN176" s="71">
        <f t="shared" si="78"/>
        <v>0</v>
      </c>
      <c r="BO176" s="71">
        <f t="shared" si="79"/>
        <v>0</v>
      </c>
      <c r="BP176" s="71">
        <f t="shared" si="80"/>
        <v>0</v>
      </c>
      <c r="BQ176" s="71">
        <f t="shared" si="81"/>
        <v>0</v>
      </c>
      <c r="BR176" s="71">
        <f t="shared" si="82"/>
        <v>0</v>
      </c>
      <c r="BS176" s="71">
        <f t="shared" si="83"/>
        <v>0</v>
      </c>
      <c r="BT176" s="71">
        <f t="shared" si="84"/>
        <v>0</v>
      </c>
      <c r="BU176" s="72">
        <f t="shared" si="85"/>
        <v>0</v>
      </c>
      <c r="BV176" s="73">
        <f t="shared" si="86"/>
        <v>0</v>
      </c>
      <c r="BW176" t="s">
        <v>872</v>
      </c>
      <c r="BX176">
        <v>2022</v>
      </c>
      <c r="BY176" t="s">
        <v>873</v>
      </c>
      <c r="BZ176" t="s">
        <v>879</v>
      </c>
      <c r="CA176" t="s">
        <v>883</v>
      </c>
      <c r="CB176" t="s">
        <v>877</v>
      </c>
    </row>
    <row r="177" spans="1:80" x14ac:dyDescent="0.2">
      <c r="A177" s="77" t="str">
        <f t="shared" si="89"/>
        <v>X2OQ11K9K70MCH</v>
      </c>
      <c r="B177" s="77" t="s">
        <v>252</v>
      </c>
      <c r="C177" s="77"/>
      <c r="D177" s="77" t="s">
        <v>254</v>
      </c>
      <c r="E177" s="77" t="s">
        <v>259</v>
      </c>
      <c r="F177" s="77" t="s">
        <v>421</v>
      </c>
      <c r="G177" s="77" t="s">
        <v>422</v>
      </c>
      <c r="H177" s="77" t="s">
        <v>588</v>
      </c>
      <c r="I177" s="77" t="s">
        <v>589</v>
      </c>
      <c r="J177" s="77" t="s">
        <v>587</v>
      </c>
      <c r="K177" s="77" t="s">
        <v>129</v>
      </c>
      <c r="L177" s="77" t="s">
        <v>130</v>
      </c>
      <c r="M177" s="77">
        <v>49.99</v>
      </c>
      <c r="N177" s="96">
        <f t="shared" si="90"/>
        <v>45805.837</v>
      </c>
      <c r="O177" s="77"/>
      <c r="P177" s="96">
        <f t="shared" si="91"/>
        <v>23095.38</v>
      </c>
      <c r="Q177" s="78">
        <f t="shared" si="92"/>
        <v>0.31</v>
      </c>
      <c r="R177" s="27">
        <v>15.4969</v>
      </c>
      <c r="AD177" s="34"/>
      <c r="AE177" s="34"/>
      <c r="AF177" s="34"/>
      <c r="AG177" s="34"/>
      <c r="AH177" s="34"/>
      <c r="AI177" s="34"/>
      <c r="AJ177" s="35"/>
      <c r="AK177" s="34"/>
      <c r="AL177" s="35"/>
      <c r="AM177" s="34"/>
      <c r="AN177" s="34"/>
      <c r="AO177" s="35"/>
      <c r="AP177" s="35"/>
      <c r="AQ177" s="48">
        <f t="shared" si="71"/>
        <v>0</v>
      </c>
      <c r="AR177" s="66">
        <f t="shared" si="72"/>
        <v>0</v>
      </c>
      <c r="AS177" s="67">
        <f t="shared" si="93"/>
        <v>0</v>
      </c>
      <c r="AT177" s="67">
        <f t="shared" si="93"/>
        <v>0</v>
      </c>
      <c r="AU177" s="67">
        <f t="shared" si="93"/>
        <v>0</v>
      </c>
      <c r="AV177" s="67">
        <f t="shared" si="93"/>
        <v>0</v>
      </c>
      <c r="AW177" s="67">
        <f t="shared" si="93"/>
        <v>0</v>
      </c>
      <c r="AX177" s="67">
        <f t="shared" si="93"/>
        <v>0</v>
      </c>
      <c r="AY177" s="67">
        <f t="shared" si="93"/>
        <v>0</v>
      </c>
      <c r="AZ177" s="67">
        <f t="shared" si="93"/>
        <v>0</v>
      </c>
      <c r="BA177" s="68">
        <f t="shared" si="73"/>
        <v>0</v>
      </c>
      <c r="BB177" s="64">
        <f t="shared" si="74"/>
        <v>0</v>
      </c>
      <c r="BC177" s="69">
        <f t="shared" si="75"/>
        <v>0</v>
      </c>
      <c r="BD177" s="67">
        <f t="shared" si="94"/>
        <v>0</v>
      </c>
      <c r="BE177" s="67">
        <f t="shared" si="94"/>
        <v>0</v>
      </c>
      <c r="BF177" s="67">
        <f t="shared" si="94"/>
        <v>0</v>
      </c>
      <c r="BG177" s="67">
        <f t="shared" si="94"/>
        <v>0</v>
      </c>
      <c r="BH177" s="67">
        <f t="shared" si="94"/>
        <v>0</v>
      </c>
      <c r="BI177" s="67">
        <f t="shared" si="94"/>
        <v>0</v>
      </c>
      <c r="BJ177" s="67">
        <f t="shared" si="94"/>
        <v>0</v>
      </c>
      <c r="BK177" s="67">
        <f t="shared" si="94"/>
        <v>0</v>
      </c>
      <c r="BL177" s="70">
        <f t="shared" si="76"/>
        <v>0</v>
      </c>
      <c r="BM177" s="71">
        <f t="shared" si="77"/>
        <v>0</v>
      </c>
      <c r="BN177" s="71">
        <f t="shared" si="78"/>
        <v>0</v>
      </c>
      <c r="BO177" s="71">
        <f t="shared" si="79"/>
        <v>0</v>
      </c>
      <c r="BP177" s="71">
        <f t="shared" si="80"/>
        <v>0</v>
      </c>
      <c r="BQ177" s="71">
        <f t="shared" si="81"/>
        <v>0</v>
      </c>
      <c r="BR177" s="71">
        <f t="shared" si="82"/>
        <v>0</v>
      </c>
      <c r="BS177" s="71">
        <f t="shared" si="83"/>
        <v>0</v>
      </c>
      <c r="BT177" s="71">
        <f t="shared" si="84"/>
        <v>0</v>
      </c>
      <c r="BU177" s="72">
        <f t="shared" si="85"/>
        <v>0</v>
      </c>
      <c r="BV177" s="73">
        <f t="shared" si="86"/>
        <v>0</v>
      </c>
      <c r="BW177" t="s">
        <v>872</v>
      </c>
      <c r="BX177">
        <v>2022</v>
      </c>
      <c r="BY177" t="s">
        <v>873</v>
      </c>
      <c r="BZ177" t="s">
        <v>879</v>
      </c>
      <c r="CA177" t="s">
        <v>883</v>
      </c>
      <c r="CB177" t="s">
        <v>877</v>
      </c>
    </row>
    <row r="178" spans="1:80" x14ac:dyDescent="0.2">
      <c r="A178" s="77" t="str">
        <f t="shared" si="89"/>
        <v>X2OQ02K9JY1G011</v>
      </c>
      <c r="B178" s="77" t="s">
        <v>252</v>
      </c>
      <c r="C178" s="77"/>
      <c r="D178" s="77" t="s">
        <v>254</v>
      </c>
      <c r="E178" s="77" t="s">
        <v>253</v>
      </c>
      <c r="F178" s="77" t="s">
        <v>423</v>
      </c>
      <c r="G178" s="77" t="s">
        <v>424</v>
      </c>
      <c r="H178" s="77" t="s">
        <v>89</v>
      </c>
      <c r="I178" s="77" t="s">
        <v>484</v>
      </c>
      <c r="J178" s="77" t="s">
        <v>523</v>
      </c>
      <c r="K178" s="77" t="s">
        <v>129</v>
      </c>
      <c r="L178" s="77" t="s">
        <v>130</v>
      </c>
      <c r="M178" s="77">
        <v>54.99</v>
      </c>
      <c r="N178" s="96">
        <f t="shared" si="90"/>
        <v>50387.337</v>
      </c>
      <c r="O178" s="77"/>
      <c r="P178" s="96">
        <f t="shared" si="91"/>
        <v>25405.38</v>
      </c>
      <c r="Q178" s="78">
        <f t="shared" si="92"/>
        <v>0.31</v>
      </c>
      <c r="R178" s="27">
        <v>17.046900000000001</v>
      </c>
      <c r="AD178" s="34"/>
      <c r="AE178" s="34"/>
      <c r="AF178" s="34"/>
      <c r="AG178" s="34"/>
      <c r="AH178" s="34"/>
      <c r="AI178" s="34"/>
      <c r="AJ178" s="35"/>
      <c r="AK178" s="34"/>
      <c r="AL178" s="35"/>
      <c r="AM178" s="34"/>
      <c r="AN178" s="34"/>
      <c r="AO178" s="35"/>
      <c r="AP178" s="35"/>
      <c r="AQ178" s="48">
        <f t="shared" si="71"/>
        <v>0</v>
      </c>
      <c r="AR178" s="66">
        <f t="shared" si="72"/>
        <v>0</v>
      </c>
      <c r="AS178" s="67">
        <f t="shared" si="93"/>
        <v>0</v>
      </c>
      <c r="AT178" s="67">
        <f t="shared" si="93"/>
        <v>0</v>
      </c>
      <c r="AU178" s="67">
        <f t="shared" si="93"/>
        <v>0</v>
      </c>
      <c r="AV178" s="67">
        <f t="shared" si="93"/>
        <v>0</v>
      </c>
      <c r="AW178" s="67">
        <f t="shared" si="93"/>
        <v>0</v>
      </c>
      <c r="AX178" s="67">
        <f t="shared" si="93"/>
        <v>0</v>
      </c>
      <c r="AY178" s="67">
        <f t="shared" si="93"/>
        <v>0</v>
      </c>
      <c r="AZ178" s="67">
        <f t="shared" si="93"/>
        <v>0</v>
      </c>
      <c r="BA178" s="68">
        <f t="shared" si="73"/>
        <v>0</v>
      </c>
      <c r="BB178" s="64">
        <f t="shared" si="74"/>
        <v>0</v>
      </c>
      <c r="BC178" s="69">
        <f t="shared" si="75"/>
        <v>0</v>
      </c>
      <c r="BD178" s="67">
        <f t="shared" si="94"/>
        <v>0</v>
      </c>
      <c r="BE178" s="67">
        <f t="shared" si="94"/>
        <v>0</v>
      </c>
      <c r="BF178" s="67">
        <f t="shared" si="94"/>
        <v>0</v>
      </c>
      <c r="BG178" s="67">
        <f t="shared" si="94"/>
        <v>0</v>
      </c>
      <c r="BH178" s="67">
        <f t="shared" si="94"/>
        <v>0</v>
      </c>
      <c r="BI178" s="67">
        <f t="shared" si="94"/>
        <v>0</v>
      </c>
      <c r="BJ178" s="67">
        <f t="shared" si="94"/>
        <v>0</v>
      </c>
      <c r="BK178" s="67">
        <f t="shared" si="94"/>
        <v>0</v>
      </c>
      <c r="BL178" s="70">
        <f t="shared" si="76"/>
        <v>0</v>
      </c>
      <c r="BM178" s="71">
        <f t="shared" si="77"/>
        <v>0</v>
      </c>
      <c r="BN178" s="71">
        <f t="shared" si="78"/>
        <v>0</v>
      </c>
      <c r="BO178" s="71">
        <f t="shared" si="79"/>
        <v>0</v>
      </c>
      <c r="BP178" s="71">
        <f t="shared" si="80"/>
        <v>0</v>
      </c>
      <c r="BQ178" s="71">
        <f t="shared" si="81"/>
        <v>0</v>
      </c>
      <c r="BR178" s="71">
        <f t="shared" si="82"/>
        <v>0</v>
      </c>
      <c r="BS178" s="71">
        <f t="shared" si="83"/>
        <v>0</v>
      </c>
      <c r="BT178" s="71">
        <f t="shared" si="84"/>
        <v>0</v>
      </c>
      <c r="BU178" s="72">
        <f t="shared" si="85"/>
        <v>0</v>
      </c>
      <c r="BV178" s="73">
        <f t="shared" si="86"/>
        <v>0</v>
      </c>
      <c r="BW178" t="s">
        <v>872</v>
      </c>
      <c r="BX178">
        <v>2022</v>
      </c>
      <c r="BY178" t="s">
        <v>873</v>
      </c>
      <c r="BZ178" t="s">
        <v>879</v>
      </c>
      <c r="CA178" t="s">
        <v>883</v>
      </c>
      <c r="CB178" t="s">
        <v>876</v>
      </c>
    </row>
    <row r="179" spans="1:80" x14ac:dyDescent="0.2">
      <c r="A179" s="77" t="str">
        <f t="shared" si="89"/>
        <v>X2OQ02K9JY1JBLK</v>
      </c>
      <c r="B179" s="77" t="s">
        <v>252</v>
      </c>
      <c r="C179" s="77"/>
      <c r="D179" s="77" t="s">
        <v>254</v>
      </c>
      <c r="E179" s="77" t="s">
        <v>253</v>
      </c>
      <c r="F179" s="77" t="s">
        <v>423</v>
      </c>
      <c r="G179" s="77" t="s">
        <v>424</v>
      </c>
      <c r="H179" s="77" t="s">
        <v>85</v>
      </c>
      <c r="I179" s="77" t="s">
        <v>483</v>
      </c>
      <c r="J179" s="77" t="s">
        <v>523</v>
      </c>
      <c r="K179" s="77" t="s">
        <v>129</v>
      </c>
      <c r="L179" s="77" t="s">
        <v>130</v>
      </c>
      <c r="M179" s="77">
        <v>54.99</v>
      </c>
      <c r="N179" s="96">
        <f t="shared" si="90"/>
        <v>50387.337</v>
      </c>
      <c r="O179" s="77"/>
      <c r="P179" s="96">
        <f t="shared" si="91"/>
        <v>25405.38</v>
      </c>
      <c r="Q179" s="78">
        <f t="shared" si="92"/>
        <v>0.31</v>
      </c>
      <c r="R179" s="27">
        <v>17.046900000000001</v>
      </c>
      <c r="AD179" s="34"/>
      <c r="AE179" s="34"/>
      <c r="AF179" s="34"/>
      <c r="AG179" s="34"/>
      <c r="AH179" s="34"/>
      <c r="AI179" s="34"/>
      <c r="AJ179" s="35"/>
      <c r="AK179" s="34"/>
      <c r="AL179" s="35"/>
      <c r="AM179" s="34"/>
      <c r="AN179" s="34"/>
      <c r="AO179" s="35"/>
      <c r="AP179" s="35"/>
      <c r="AQ179" s="48">
        <f t="shared" si="71"/>
        <v>0</v>
      </c>
      <c r="AR179" s="66">
        <f t="shared" si="72"/>
        <v>0</v>
      </c>
      <c r="AS179" s="67">
        <f t="shared" si="93"/>
        <v>0</v>
      </c>
      <c r="AT179" s="67">
        <f t="shared" si="93"/>
        <v>0</v>
      </c>
      <c r="AU179" s="67">
        <f t="shared" si="93"/>
        <v>0</v>
      </c>
      <c r="AV179" s="67">
        <f t="shared" si="93"/>
        <v>0</v>
      </c>
      <c r="AW179" s="67">
        <f t="shared" si="93"/>
        <v>0</v>
      </c>
      <c r="AX179" s="67">
        <f t="shared" si="93"/>
        <v>0</v>
      </c>
      <c r="AY179" s="67">
        <f t="shared" si="93"/>
        <v>0</v>
      </c>
      <c r="AZ179" s="67">
        <f t="shared" si="93"/>
        <v>0</v>
      </c>
      <c r="BA179" s="68">
        <f t="shared" si="73"/>
        <v>0</v>
      </c>
      <c r="BB179" s="64">
        <f t="shared" si="74"/>
        <v>0</v>
      </c>
      <c r="BC179" s="69">
        <f t="shared" si="75"/>
        <v>0</v>
      </c>
      <c r="BD179" s="67">
        <f t="shared" si="94"/>
        <v>0</v>
      </c>
      <c r="BE179" s="67">
        <f t="shared" si="94"/>
        <v>0</v>
      </c>
      <c r="BF179" s="67">
        <f t="shared" si="94"/>
        <v>0</v>
      </c>
      <c r="BG179" s="67">
        <f t="shared" si="94"/>
        <v>0</v>
      </c>
      <c r="BH179" s="67">
        <f t="shared" si="94"/>
        <v>0</v>
      </c>
      <c r="BI179" s="67">
        <f t="shared" si="94"/>
        <v>0</v>
      </c>
      <c r="BJ179" s="67">
        <f t="shared" si="94"/>
        <v>0</v>
      </c>
      <c r="BK179" s="67">
        <f t="shared" si="94"/>
        <v>0</v>
      </c>
      <c r="BL179" s="70">
        <f t="shared" si="76"/>
        <v>0</v>
      </c>
      <c r="BM179" s="71">
        <f t="shared" si="77"/>
        <v>0</v>
      </c>
      <c r="BN179" s="71">
        <f t="shared" si="78"/>
        <v>0</v>
      </c>
      <c r="BO179" s="71">
        <f t="shared" si="79"/>
        <v>0</v>
      </c>
      <c r="BP179" s="71">
        <f t="shared" si="80"/>
        <v>0</v>
      </c>
      <c r="BQ179" s="71">
        <f t="shared" si="81"/>
        <v>0</v>
      </c>
      <c r="BR179" s="71">
        <f t="shared" si="82"/>
        <v>0</v>
      </c>
      <c r="BS179" s="71">
        <f t="shared" si="83"/>
        <v>0</v>
      </c>
      <c r="BT179" s="71">
        <f t="shared" si="84"/>
        <v>0</v>
      </c>
      <c r="BU179" s="72">
        <f t="shared" si="85"/>
        <v>0</v>
      </c>
      <c r="BV179" s="73">
        <f t="shared" si="86"/>
        <v>0</v>
      </c>
      <c r="BW179" t="s">
        <v>872</v>
      </c>
      <c r="BX179">
        <v>2022</v>
      </c>
      <c r="BY179" t="s">
        <v>873</v>
      </c>
      <c r="BZ179" t="s">
        <v>879</v>
      </c>
      <c r="CA179" t="s">
        <v>883</v>
      </c>
      <c r="CB179" t="s">
        <v>876</v>
      </c>
    </row>
    <row r="180" spans="1:80" x14ac:dyDescent="0.2">
      <c r="A180" s="77" t="str">
        <f t="shared" si="89"/>
        <v>X2OL10WCJE0JBLK</v>
      </c>
      <c r="B180" s="77" t="s">
        <v>252</v>
      </c>
      <c r="C180" s="77"/>
      <c r="D180" s="77" t="s">
        <v>425</v>
      </c>
      <c r="E180" s="77" t="s">
        <v>253</v>
      </c>
      <c r="F180" s="77" t="s">
        <v>426</v>
      </c>
      <c r="G180" s="77" t="s">
        <v>427</v>
      </c>
      <c r="H180" s="77" t="s">
        <v>85</v>
      </c>
      <c r="I180" s="77" t="s">
        <v>483</v>
      </c>
      <c r="J180" s="77" t="s">
        <v>542</v>
      </c>
      <c r="K180" s="77" t="s">
        <v>630</v>
      </c>
      <c r="L180" s="77" t="s">
        <v>130</v>
      </c>
      <c r="M180" s="77">
        <v>59.99</v>
      </c>
      <c r="N180" s="96">
        <f t="shared" si="90"/>
        <v>54968.837</v>
      </c>
      <c r="O180" s="77"/>
      <c r="P180" s="96">
        <f t="shared" si="91"/>
        <v>27715.38</v>
      </c>
      <c r="Q180" s="78">
        <f t="shared" si="92"/>
        <v>0.31</v>
      </c>
      <c r="R180" s="27">
        <v>18.596900000000002</v>
      </c>
      <c r="AD180" s="34"/>
      <c r="AE180" s="34"/>
      <c r="AF180" s="34"/>
      <c r="AG180" s="34"/>
      <c r="AH180" s="34"/>
      <c r="AI180" s="34"/>
      <c r="AJ180" s="35"/>
      <c r="AK180" s="34"/>
      <c r="AL180" s="35"/>
      <c r="AM180" s="34"/>
      <c r="AN180" s="34"/>
      <c r="AO180" s="35"/>
      <c r="AP180" s="35"/>
      <c r="AQ180" s="48">
        <f t="shared" ref="AQ180:AQ228" si="95">+S180+T180+U180+V180+W180+X180+Y180+Z180+AA180+AC180+AD180+AE180+AF180+AG180+AH180+AI180</f>
        <v>0</v>
      </c>
      <c r="AR180" s="66">
        <f t="shared" ref="AR180:AR228" si="96">BA180*R180</f>
        <v>0</v>
      </c>
      <c r="AS180" s="67">
        <f t="shared" si="93"/>
        <v>0</v>
      </c>
      <c r="AT180" s="67">
        <f t="shared" si="93"/>
        <v>0</v>
      </c>
      <c r="AU180" s="67">
        <f t="shared" si="93"/>
        <v>0</v>
      </c>
      <c r="AV180" s="67">
        <f t="shared" si="93"/>
        <v>0</v>
      </c>
      <c r="AW180" s="67">
        <f t="shared" si="93"/>
        <v>0</v>
      </c>
      <c r="AX180" s="67">
        <f t="shared" si="93"/>
        <v>0</v>
      </c>
      <c r="AY180" s="67">
        <f t="shared" si="93"/>
        <v>0</v>
      </c>
      <c r="AZ180" s="67">
        <f t="shared" si="93"/>
        <v>0</v>
      </c>
      <c r="BA180" s="68">
        <f t="shared" ref="BA180:BA228" si="97">SUM(AS180:AZ180)</f>
        <v>0</v>
      </c>
      <c r="BB180" s="64">
        <f t="shared" ref="BB180:BB228" si="98">+AJ180+AL180+AK180+AM180+AN180+AO180+AP180</f>
        <v>0</v>
      </c>
      <c r="BC180" s="69">
        <f t="shared" ref="BC180:BC228" si="99">BL180*R180</f>
        <v>0</v>
      </c>
      <c r="BD180" s="67">
        <f t="shared" si="94"/>
        <v>0</v>
      </c>
      <c r="BE180" s="67">
        <f t="shared" si="94"/>
        <v>0</v>
      </c>
      <c r="BF180" s="67">
        <f t="shared" si="94"/>
        <v>0</v>
      </c>
      <c r="BG180" s="67">
        <f t="shared" si="94"/>
        <v>0</v>
      </c>
      <c r="BH180" s="67">
        <f t="shared" si="94"/>
        <v>0</v>
      </c>
      <c r="BI180" s="67">
        <f t="shared" si="94"/>
        <v>0</v>
      </c>
      <c r="BJ180" s="67">
        <f t="shared" si="94"/>
        <v>0</v>
      </c>
      <c r="BK180" s="67">
        <f t="shared" si="94"/>
        <v>0</v>
      </c>
      <c r="BL180" s="70">
        <f t="shared" ref="BL180:BL228" si="100">SUM(BD180:BK180)</f>
        <v>0</v>
      </c>
      <c r="BM180" s="71">
        <f t="shared" ref="BM180:BM228" si="101">AS180+BD180</f>
        <v>0</v>
      </c>
      <c r="BN180" s="71">
        <f t="shared" ref="BN180:BN228" si="102">AT180+BE180</f>
        <v>0</v>
      </c>
      <c r="BO180" s="71">
        <f t="shared" ref="BO180:BO228" si="103">AU180+BF180</f>
        <v>0</v>
      </c>
      <c r="BP180" s="71">
        <f t="shared" ref="BP180:BP228" si="104">AV180+BG180</f>
        <v>0</v>
      </c>
      <c r="BQ180" s="71">
        <f t="shared" ref="BQ180:BQ228" si="105">AW180+BH180</f>
        <v>0</v>
      </c>
      <c r="BR180" s="71">
        <f t="shared" ref="BR180:BR228" si="106">AX180+BI180</f>
        <v>0</v>
      </c>
      <c r="BS180" s="71">
        <f t="shared" ref="BS180:BS228" si="107">AY180+BJ180</f>
        <v>0</v>
      </c>
      <c r="BT180" s="71">
        <f t="shared" ref="BT180:BT228" si="108">AZ180+BK180</f>
        <v>0</v>
      </c>
      <c r="BU180" s="72">
        <f t="shared" ref="BU180:BU228" si="109">SUM(BM180:BT180)</f>
        <v>0</v>
      </c>
      <c r="BV180" s="73">
        <f t="shared" ref="BV180:BV228" si="110">SUM(R180*BU180)</f>
        <v>0</v>
      </c>
      <c r="BW180" t="s">
        <v>872</v>
      </c>
      <c r="BX180">
        <v>2022</v>
      </c>
      <c r="BY180" t="s">
        <v>873</v>
      </c>
      <c r="BZ180" t="s">
        <v>879</v>
      </c>
      <c r="CA180" t="s">
        <v>883</v>
      </c>
      <c r="CB180" t="s">
        <v>876</v>
      </c>
    </row>
    <row r="181" spans="1:80" x14ac:dyDescent="0.2">
      <c r="A181" s="77" t="str">
        <f t="shared" si="89"/>
        <v>X1BP09KAXB0G011</v>
      </c>
      <c r="B181" s="77" t="s">
        <v>252</v>
      </c>
      <c r="C181" s="77"/>
      <c r="D181" s="77" t="s">
        <v>254</v>
      </c>
      <c r="E181" s="77" t="s">
        <v>253</v>
      </c>
      <c r="F181" s="77" t="s">
        <v>428</v>
      </c>
      <c r="G181" s="77" t="s">
        <v>429</v>
      </c>
      <c r="H181" s="77" t="s">
        <v>89</v>
      </c>
      <c r="I181" s="77" t="s">
        <v>484</v>
      </c>
      <c r="J181" s="77" t="s">
        <v>579</v>
      </c>
      <c r="K181" s="77" t="s">
        <v>128</v>
      </c>
      <c r="L181" s="77" t="s">
        <v>130</v>
      </c>
      <c r="M181" s="77">
        <v>29.99</v>
      </c>
      <c r="N181" s="96">
        <f t="shared" si="90"/>
        <v>27479.837</v>
      </c>
      <c r="O181" s="77"/>
      <c r="P181" s="96">
        <f t="shared" si="91"/>
        <v>13855.38</v>
      </c>
      <c r="Q181" s="78">
        <f t="shared" si="92"/>
        <v>0.31</v>
      </c>
      <c r="R181" s="27">
        <v>9.2968999999999991</v>
      </c>
      <c r="AD181" s="34"/>
      <c r="AE181" s="34"/>
      <c r="AF181" s="34"/>
      <c r="AG181" s="34"/>
      <c r="AH181" s="34"/>
      <c r="AI181" s="34"/>
      <c r="AJ181" s="35"/>
      <c r="AK181" s="34"/>
      <c r="AL181" s="35"/>
      <c r="AM181" s="34"/>
      <c r="AN181" s="34"/>
      <c r="AO181" s="35"/>
      <c r="AP181" s="35"/>
      <c r="AQ181" s="48">
        <f t="shared" si="95"/>
        <v>0</v>
      </c>
      <c r="AR181" s="66">
        <f t="shared" si="96"/>
        <v>0</v>
      </c>
      <c r="AS181" s="67">
        <f t="shared" si="93"/>
        <v>0</v>
      </c>
      <c r="AT181" s="67">
        <f t="shared" si="93"/>
        <v>0</v>
      </c>
      <c r="AU181" s="67">
        <f t="shared" si="93"/>
        <v>0</v>
      </c>
      <c r="AV181" s="67">
        <f t="shared" si="93"/>
        <v>0</v>
      </c>
      <c r="AW181" s="67">
        <f t="shared" si="93"/>
        <v>0</v>
      </c>
      <c r="AX181" s="67">
        <f t="shared" si="93"/>
        <v>0</v>
      </c>
      <c r="AY181" s="67">
        <f t="shared" si="93"/>
        <v>0</v>
      </c>
      <c r="AZ181" s="67">
        <f t="shared" si="93"/>
        <v>0</v>
      </c>
      <c r="BA181" s="68">
        <f t="shared" si="97"/>
        <v>0</v>
      </c>
      <c r="BB181" s="64">
        <f t="shared" si="98"/>
        <v>0</v>
      </c>
      <c r="BC181" s="69">
        <f t="shared" si="99"/>
        <v>0</v>
      </c>
      <c r="BD181" s="67">
        <f t="shared" si="94"/>
        <v>0</v>
      </c>
      <c r="BE181" s="67">
        <f t="shared" si="94"/>
        <v>0</v>
      </c>
      <c r="BF181" s="67">
        <f t="shared" si="94"/>
        <v>0</v>
      </c>
      <c r="BG181" s="67">
        <f t="shared" si="94"/>
        <v>0</v>
      </c>
      <c r="BH181" s="67">
        <f t="shared" si="94"/>
        <v>0</v>
      </c>
      <c r="BI181" s="67">
        <f t="shared" si="94"/>
        <v>0</v>
      </c>
      <c r="BJ181" s="67">
        <f t="shared" si="94"/>
        <v>0</v>
      </c>
      <c r="BK181" s="67">
        <f t="shared" si="94"/>
        <v>0</v>
      </c>
      <c r="BL181" s="70">
        <f t="shared" si="100"/>
        <v>0</v>
      </c>
      <c r="BM181" s="71">
        <f t="shared" si="101"/>
        <v>0</v>
      </c>
      <c r="BN181" s="71">
        <f t="shared" si="102"/>
        <v>0</v>
      </c>
      <c r="BO181" s="71">
        <f t="shared" si="103"/>
        <v>0</v>
      </c>
      <c r="BP181" s="71">
        <f t="shared" si="104"/>
        <v>0</v>
      </c>
      <c r="BQ181" s="71">
        <f t="shared" si="105"/>
        <v>0</v>
      </c>
      <c r="BR181" s="71">
        <f t="shared" si="106"/>
        <v>0</v>
      </c>
      <c r="BS181" s="71">
        <f t="shared" si="107"/>
        <v>0</v>
      </c>
      <c r="BT181" s="71">
        <f t="shared" si="108"/>
        <v>0</v>
      </c>
      <c r="BU181" s="72">
        <f t="shared" si="109"/>
        <v>0</v>
      </c>
      <c r="BV181" s="73">
        <f t="shared" si="110"/>
        <v>0</v>
      </c>
      <c r="BW181" t="s">
        <v>872</v>
      </c>
      <c r="BX181">
        <v>2022</v>
      </c>
      <c r="BY181" t="s">
        <v>873</v>
      </c>
      <c r="BZ181" t="s">
        <v>879</v>
      </c>
      <c r="CA181" t="s">
        <v>883</v>
      </c>
      <c r="CB181" t="s">
        <v>876</v>
      </c>
    </row>
    <row r="182" spans="1:80" x14ac:dyDescent="0.2">
      <c r="A182" s="77" t="str">
        <f t="shared" si="89"/>
        <v>X1BP09KAXB0G1J7</v>
      </c>
      <c r="B182" s="77" t="s">
        <v>252</v>
      </c>
      <c r="C182" s="77"/>
      <c r="D182" s="77" t="s">
        <v>254</v>
      </c>
      <c r="E182" s="77" t="s">
        <v>253</v>
      </c>
      <c r="F182" s="77" t="s">
        <v>428</v>
      </c>
      <c r="G182" s="77" t="s">
        <v>429</v>
      </c>
      <c r="H182" s="77" t="s">
        <v>93</v>
      </c>
      <c r="I182" s="77" t="s">
        <v>530</v>
      </c>
      <c r="J182" s="77" t="s">
        <v>579</v>
      </c>
      <c r="K182" s="77" t="s">
        <v>128</v>
      </c>
      <c r="L182" s="77" t="s">
        <v>130</v>
      </c>
      <c r="M182" s="77">
        <v>29.99</v>
      </c>
      <c r="N182" s="96">
        <f t="shared" si="90"/>
        <v>27479.837</v>
      </c>
      <c r="O182" s="77"/>
      <c r="P182" s="96">
        <f t="shared" si="91"/>
        <v>13855.38</v>
      </c>
      <c r="Q182" s="78">
        <f t="shared" si="92"/>
        <v>0.31</v>
      </c>
      <c r="R182" s="27">
        <v>9.2968999999999991</v>
      </c>
      <c r="AD182" s="34"/>
      <c r="AE182" s="34"/>
      <c r="AF182" s="34"/>
      <c r="AG182" s="34"/>
      <c r="AH182" s="34"/>
      <c r="AI182" s="34"/>
      <c r="AJ182" s="35"/>
      <c r="AK182" s="34"/>
      <c r="AL182" s="35"/>
      <c r="AM182" s="34"/>
      <c r="AN182" s="34"/>
      <c r="AO182" s="35"/>
      <c r="AP182" s="35"/>
      <c r="AQ182" s="48">
        <f t="shared" si="95"/>
        <v>0</v>
      </c>
      <c r="AR182" s="66">
        <f t="shared" si="96"/>
        <v>0</v>
      </c>
      <c r="AS182" s="67">
        <f t="shared" si="93"/>
        <v>0</v>
      </c>
      <c r="AT182" s="67">
        <f t="shared" si="93"/>
        <v>0</v>
      </c>
      <c r="AU182" s="67">
        <f t="shared" si="93"/>
        <v>0</v>
      </c>
      <c r="AV182" s="67">
        <f t="shared" si="93"/>
        <v>0</v>
      </c>
      <c r="AW182" s="67">
        <f t="shared" si="93"/>
        <v>0</v>
      </c>
      <c r="AX182" s="67">
        <f t="shared" si="93"/>
        <v>0</v>
      </c>
      <c r="AY182" s="67">
        <f t="shared" si="93"/>
        <v>0</v>
      </c>
      <c r="AZ182" s="67">
        <f t="shared" si="93"/>
        <v>0</v>
      </c>
      <c r="BA182" s="68">
        <f t="shared" si="97"/>
        <v>0</v>
      </c>
      <c r="BB182" s="64">
        <f t="shared" si="98"/>
        <v>0</v>
      </c>
      <c r="BC182" s="69">
        <f t="shared" si="99"/>
        <v>0</v>
      </c>
      <c r="BD182" s="67">
        <f t="shared" si="94"/>
        <v>0</v>
      </c>
      <c r="BE182" s="67">
        <f t="shared" si="94"/>
        <v>0</v>
      </c>
      <c r="BF182" s="67">
        <f t="shared" si="94"/>
        <v>0</v>
      </c>
      <c r="BG182" s="67">
        <f t="shared" si="94"/>
        <v>0</v>
      </c>
      <c r="BH182" s="67">
        <f t="shared" si="94"/>
        <v>0</v>
      </c>
      <c r="BI182" s="67">
        <f t="shared" si="94"/>
        <v>0</v>
      </c>
      <c r="BJ182" s="67">
        <f t="shared" si="94"/>
        <v>0</v>
      </c>
      <c r="BK182" s="67">
        <f t="shared" si="94"/>
        <v>0</v>
      </c>
      <c r="BL182" s="70">
        <f t="shared" si="100"/>
        <v>0</v>
      </c>
      <c r="BM182" s="71">
        <f t="shared" si="101"/>
        <v>0</v>
      </c>
      <c r="BN182" s="71">
        <f t="shared" si="102"/>
        <v>0</v>
      </c>
      <c r="BO182" s="71">
        <f t="shared" si="103"/>
        <v>0</v>
      </c>
      <c r="BP182" s="71">
        <f t="shared" si="104"/>
        <v>0</v>
      </c>
      <c r="BQ182" s="71">
        <f t="shared" si="105"/>
        <v>0</v>
      </c>
      <c r="BR182" s="71">
        <f t="shared" si="106"/>
        <v>0</v>
      </c>
      <c r="BS182" s="71">
        <f t="shared" si="107"/>
        <v>0</v>
      </c>
      <c r="BT182" s="71">
        <f t="shared" si="108"/>
        <v>0</v>
      </c>
      <c r="BU182" s="72">
        <f t="shared" si="109"/>
        <v>0</v>
      </c>
      <c r="BV182" s="73">
        <f t="shared" si="110"/>
        <v>0</v>
      </c>
      <c r="BW182" t="s">
        <v>872</v>
      </c>
      <c r="BX182">
        <v>2022</v>
      </c>
      <c r="BY182" t="s">
        <v>873</v>
      </c>
      <c r="BZ182" t="s">
        <v>879</v>
      </c>
      <c r="CA182" t="s">
        <v>883</v>
      </c>
      <c r="CB182" t="s">
        <v>876</v>
      </c>
    </row>
    <row r="183" spans="1:80" x14ac:dyDescent="0.2">
      <c r="A183" s="77" t="str">
        <f t="shared" si="89"/>
        <v>X1BP09KAXB0JTMU</v>
      </c>
      <c r="B183" s="77" t="s">
        <v>252</v>
      </c>
      <c r="C183" s="77"/>
      <c r="D183" s="77" t="s">
        <v>254</v>
      </c>
      <c r="E183" s="77" t="s">
        <v>253</v>
      </c>
      <c r="F183" s="77" t="s">
        <v>428</v>
      </c>
      <c r="G183" s="77" t="s">
        <v>429</v>
      </c>
      <c r="H183" s="77" t="s">
        <v>178</v>
      </c>
      <c r="I183" s="77" t="s">
        <v>487</v>
      </c>
      <c r="J183" s="77" t="s">
        <v>579</v>
      </c>
      <c r="K183" s="77" t="s">
        <v>128</v>
      </c>
      <c r="L183" s="77" t="s">
        <v>130</v>
      </c>
      <c r="M183" s="77">
        <v>29.99</v>
      </c>
      <c r="N183" s="96">
        <f t="shared" si="90"/>
        <v>27479.837</v>
      </c>
      <c r="O183" s="77"/>
      <c r="P183" s="96">
        <f t="shared" si="91"/>
        <v>13855.38</v>
      </c>
      <c r="Q183" s="78">
        <f t="shared" si="92"/>
        <v>0.31</v>
      </c>
      <c r="R183" s="27">
        <v>9.2968999999999991</v>
      </c>
      <c r="AD183" s="34"/>
      <c r="AE183" s="34"/>
      <c r="AF183" s="34"/>
      <c r="AG183" s="34"/>
      <c r="AH183" s="34"/>
      <c r="AI183" s="34"/>
      <c r="AJ183" s="35"/>
      <c r="AK183" s="34"/>
      <c r="AL183" s="35"/>
      <c r="AM183" s="34"/>
      <c r="AN183" s="34"/>
      <c r="AO183" s="35"/>
      <c r="AP183" s="35"/>
      <c r="AQ183" s="48">
        <f t="shared" si="95"/>
        <v>0</v>
      </c>
      <c r="AR183" s="66">
        <f t="shared" si="96"/>
        <v>0</v>
      </c>
      <c r="AS183" s="67">
        <f t="shared" si="93"/>
        <v>0</v>
      </c>
      <c r="AT183" s="67">
        <f t="shared" si="93"/>
        <v>0</v>
      </c>
      <c r="AU183" s="67">
        <f t="shared" si="93"/>
        <v>0</v>
      </c>
      <c r="AV183" s="67">
        <f t="shared" si="93"/>
        <v>0</v>
      </c>
      <c r="AW183" s="67">
        <f t="shared" si="93"/>
        <v>0</v>
      </c>
      <c r="AX183" s="67">
        <f t="shared" si="93"/>
        <v>0</v>
      </c>
      <c r="AY183" s="67">
        <f t="shared" si="93"/>
        <v>0</v>
      </c>
      <c r="AZ183" s="67">
        <f t="shared" si="93"/>
        <v>0</v>
      </c>
      <c r="BA183" s="68">
        <f t="shared" si="97"/>
        <v>0</v>
      </c>
      <c r="BB183" s="64">
        <f t="shared" si="98"/>
        <v>0</v>
      </c>
      <c r="BC183" s="69">
        <f t="shared" si="99"/>
        <v>0</v>
      </c>
      <c r="BD183" s="67">
        <f t="shared" si="94"/>
        <v>0</v>
      </c>
      <c r="BE183" s="67">
        <f t="shared" si="94"/>
        <v>0</v>
      </c>
      <c r="BF183" s="67">
        <f t="shared" si="94"/>
        <v>0</v>
      </c>
      <c r="BG183" s="67">
        <f t="shared" si="94"/>
        <v>0</v>
      </c>
      <c r="BH183" s="67">
        <f t="shared" si="94"/>
        <v>0</v>
      </c>
      <c r="BI183" s="67">
        <f t="shared" si="94"/>
        <v>0</v>
      </c>
      <c r="BJ183" s="67">
        <f t="shared" si="94"/>
        <v>0</v>
      </c>
      <c r="BK183" s="67">
        <f t="shared" si="94"/>
        <v>0</v>
      </c>
      <c r="BL183" s="70">
        <f t="shared" si="100"/>
        <v>0</v>
      </c>
      <c r="BM183" s="71">
        <f t="shared" si="101"/>
        <v>0</v>
      </c>
      <c r="BN183" s="71">
        <f t="shared" si="102"/>
        <v>0</v>
      </c>
      <c r="BO183" s="71">
        <f t="shared" si="103"/>
        <v>0</v>
      </c>
      <c r="BP183" s="71">
        <f t="shared" si="104"/>
        <v>0</v>
      </c>
      <c r="BQ183" s="71">
        <f t="shared" si="105"/>
        <v>0</v>
      </c>
      <c r="BR183" s="71">
        <f t="shared" si="106"/>
        <v>0</v>
      </c>
      <c r="BS183" s="71">
        <f t="shared" si="107"/>
        <v>0</v>
      </c>
      <c r="BT183" s="71">
        <f t="shared" si="108"/>
        <v>0</v>
      </c>
      <c r="BU183" s="72">
        <f t="shared" si="109"/>
        <v>0</v>
      </c>
      <c r="BV183" s="73">
        <f t="shared" si="110"/>
        <v>0</v>
      </c>
      <c r="BW183" t="s">
        <v>872</v>
      </c>
      <c r="BX183">
        <v>2022</v>
      </c>
      <c r="BY183" t="s">
        <v>873</v>
      </c>
      <c r="BZ183" t="s">
        <v>879</v>
      </c>
      <c r="CA183" t="s">
        <v>883</v>
      </c>
      <c r="CB183" t="s">
        <v>876</v>
      </c>
    </row>
    <row r="184" spans="1:80" x14ac:dyDescent="0.2">
      <c r="A184" s="77" t="str">
        <f t="shared" si="89"/>
        <v>X1BP09KAXB0MRMU</v>
      </c>
      <c r="B184" s="77" t="s">
        <v>252</v>
      </c>
      <c r="C184" s="77"/>
      <c r="D184" s="77" t="s">
        <v>254</v>
      </c>
      <c r="E184" s="77" t="s">
        <v>253</v>
      </c>
      <c r="F184" s="77" t="s">
        <v>428</v>
      </c>
      <c r="G184" s="77" t="s">
        <v>429</v>
      </c>
      <c r="H184" s="77" t="s">
        <v>602</v>
      </c>
      <c r="I184" s="77" t="s">
        <v>603</v>
      </c>
      <c r="J184" s="77" t="s">
        <v>579</v>
      </c>
      <c r="K184" s="77" t="s">
        <v>128</v>
      </c>
      <c r="L184" s="77" t="s">
        <v>130</v>
      </c>
      <c r="M184" s="77">
        <v>29.99</v>
      </c>
      <c r="N184" s="96">
        <f t="shared" si="90"/>
        <v>27479.837</v>
      </c>
      <c r="O184" s="77"/>
      <c r="P184" s="96">
        <f t="shared" si="91"/>
        <v>13855.38</v>
      </c>
      <c r="Q184" s="78">
        <f t="shared" si="92"/>
        <v>0.31</v>
      </c>
      <c r="R184" s="27">
        <v>9.2968999999999991</v>
      </c>
      <c r="AD184" s="34"/>
      <c r="AE184" s="34"/>
      <c r="AF184" s="34"/>
      <c r="AG184" s="34"/>
      <c r="AH184" s="34"/>
      <c r="AI184" s="34"/>
      <c r="AJ184" s="35"/>
      <c r="AK184" s="34"/>
      <c r="AL184" s="35"/>
      <c r="AM184" s="34"/>
      <c r="AN184" s="34"/>
      <c r="AO184" s="35"/>
      <c r="AP184" s="35"/>
      <c r="AQ184" s="48">
        <f t="shared" si="95"/>
        <v>0</v>
      </c>
      <c r="AR184" s="66">
        <f t="shared" si="96"/>
        <v>0</v>
      </c>
      <c r="AS184" s="67">
        <f t="shared" si="93"/>
        <v>0</v>
      </c>
      <c r="AT184" s="67">
        <f t="shared" si="93"/>
        <v>0</v>
      </c>
      <c r="AU184" s="67">
        <f t="shared" si="93"/>
        <v>0</v>
      </c>
      <c r="AV184" s="67">
        <f t="shared" si="93"/>
        <v>0</v>
      </c>
      <c r="AW184" s="67">
        <f t="shared" si="93"/>
        <v>0</v>
      </c>
      <c r="AX184" s="67">
        <f t="shared" si="93"/>
        <v>0</v>
      </c>
      <c r="AY184" s="67">
        <f t="shared" si="93"/>
        <v>0</v>
      </c>
      <c r="AZ184" s="67">
        <f t="shared" si="93"/>
        <v>0</v>
      </c>
      <c r="BA184" s="68">
        <f t="shared" si="97"/>
        <v>0</v>
      </c>
      <c r="BB184" s="64">
        <f t="shared" si="98"/>
        <v>0</v>
      </c>
      <c r="BC184" s="69">
        <f t="shared" si="99"/>
        <v>0</v>
      </c>
      <c r="BD184" s="67">
        <f t="shared" si="94"/>
        <v>0</v>
      </c>
      <c r="BE184" s="67">
        <f t="shared" si="94"/>
        <v>0</v>
      </c>
      <c r="BF184" s="67">
        <f t="shared" si="94"/>
        <v>0</v>
      </c>
      <c r="BG184" s="67">
        <f t="shared" si="94"/>
        <v>0</v>
      </c>
      <c r="BH184" s="67">
        <f t="shared" si="94"/>
        <v>0</v>
      </c>
      <c r="BI184" s="67">
        <f t="shared" si="94"/>
        <v>0</v>
      </c>
      <c r="BJ184" s="67">
        <f t="shared" si="94"/>
        <v>0</v>
      </c>
      <c r="BK184" s="67">
        <f t="shared" si="94"/>
        <v>0</v>
      </c>
      <c r="BL184" s="70">
        <f t="shared" si="100"/>
        <v>0</v>
      </c>
      <c r="BM184" s="71">
        <f t="shared" si="101"/>
        <v>0</v>
      </c>
      <c r="BN184" s="71">
        <f t="shared" si="102"/>
        <v>0</v>
      </c>
      <c r="BO184" s="71">
        <f t="shared" si="103"/>
        <v>0</v>
      </c>
      <c r="BP184" s="71">
        <f t="shared" si="104"/>
        <v>0</v>
      </c>
      <c r="BQ184" s="71">
        <f t="shared" si="105"/>
        <v>0</v>
      </c>
      <c r="BR184" s="71">
        <f t="shared" si="106"/>
        <v>0</v>
      </c>
      <c r="BS184" s="71">
        <f t="shared" si="107"/>
        <v>0</v>
      </c>
      <c r="BT184" s="71">
        <f t="shared" si="108"/>
        <v>0</v>
      </c>
      <c r="BU184" s="72">
        <f t="shared" si="109"/>
        <v>0</v>
      </c>
      <c r="BV184" s="73">
        <f t="shared" si="110"/>
        <v>0</v>
      </c>
      <c r="BW184" t="s">
        <v>872</v>
      </c>
      <c r="BX184">
        <v>2022</v>
      </c>
      <c r="BY184" t="s">
        <v>873</v>
      </c>
      <c r="BZ184" t="s">
        <v>879</v>
      </c>
      <c r="CA184" t="s">
        <v>883</v>
      </c>
      <c r="CB184" t="s">
        <v>876</v>
      </c>
    </row>
    <row r="185" spans="1:80" x14ac:dyDescent="0.2">
      <c r="A185" s="77" t="str">
        <f t="shared" si="89"/>
        <v>X2OH09WD4L0JBLK</v>
      </c>
      <c r="B185" s="77" t="s">
        <v>252</v>
      </c>
      <c r="C185" s="77"/>
      <c r="D185" s="77" t="s">
        <v>260</v>
      </c>
      <c r="E185" s="77" t="s">
        <v>253</v>
      </c>
      <c r="F185" s="77" t="s">
        <v>430</v>
      </c>
      <c r="G185" s="77" t="s">
        <v>431</v>
      </c>
      <c r="H185" s="77" t="s">
        <v>85</v>
      </c>
      <c r="I185" s="77" t="s">
        <v>483</v>
      </c>
      <c r="J185" s="77" t="s">
        <v>537</v>
      </c>
      <c r="K185" s="77" t="s">
        <v>129</v>
      </c>
      <c r="L185" s="77" t="s">
        <v>130</v>
      </c>
      <c r="M185" s="77">
        <v>39.99</v>
      </c>
      <c r="N185" s="96">
        <f t="shared" si="90"/>
        <v>36642.837</v>
      </c>
      <c r="O185" s="77"/>
      <c r="P185" s="96">
        <f t="shared" si="91"/>
        <v>18475.379999999997</v>
      </c>
      <c r="Q185" s="78">
        <f t="shared" si="92"/>
        <v>0.31</v>
      </c>
      <c r="R185" s="27">
        <v>12.3969</v>
      </c>
      <c r="AD185" s="34"/>
      <c r="AE185" s="34"/>
      <c r="AF185" s="34"/>
      <c r="AG185" s="34"/>
      <c r="AH185" s="34"/>
      <c r="AI185" s="34"/>
      <c r="AJ185" s="35"/>
      <c r="AK185" s="34"/>
      <c r="AL185" s="35"/>
      <c r="AM185" s="34"/>
      <c r="AN185" s="34"/>
      <c r="AO185" s="35"/>
      <c r="AP185" s="35"/>
      <c r="AQ185" s="48">
        <f t="shared" si="95"/>
        <v>0</v>
      </c>
      <c r="AR185" s="66">
        <f t="shared" si="96"/>
        <v>0</v>
      </c>
      <c r="AS185" s="67">
        <f t="shared" si="93"/>
        <v>0</v>
      </c>
      <c r="AT185" s="67">
        <f t="shared" si="93"/>
        <v>0</v>
      </c>
      <c r="AU185" s="67">
        <f t="shared" si="93"/>
        <v>0</v>
      </c>
      <c r="AV185" s="67">
        <f t="shared" si="93"/>
        <v>0</v>
      </c>
      <c r="AW185" s="67">
        <f t="shared" si="93"/>
        <v>0</v>
      </c>
      <c r="AX185" s="67">
        <f t="shared" si="93"/>
        <v>0</v>
      </c>
      <c r="AY185" s="67">
        <f t="shared" si="93"/>
        <v>0</v>
      </c>
      <c r="AZ185" s="67">
        <f t="shared" si="93"/>
        <v>0</v>
      </c>
      <c r="BA185" s="68">
        <f t="shared" si="97"/>
        <v>0</v>
      </c>
      <c r="BB185" s="64">
        <f t="shared" si="98"/>
        <v>0</v>
      </c>
      <c r="BC185" s="69">
        <f t="shared" si="99"/>
        <v>0</v>
      </c>
      <c r="BD185" s="67">
        <f t="shared" si="94"/>
        <v>0</v>
      </c>
      <c r="BE185" s="67">
        <f t="shared" si="94"/>
        <v>0</v>
      </c>
      <c r="BF185" s="67">
        <f t="shared" si="94"/>
        <v>0</v>
      </c>
      <c r="BG185" s="67">
        <f t="shared" si="94"/>
        <v>0</v>
      </c>
      <c r="BH185" s="67">
        <f t="shared" si="94"/>
        <v>0</v>
      </c>
      <c r="BI185" s="67">
        <f t="shared" si="94"/>
        <v>0</v>
      </c>
      <c r="BJ185" s="67">
        <f t="shared" si="94"/>
        <v>0</v>
      </c>
      <c r="BK185" s="67">
        <f t="shared" si="94"/>
        <v>0</v>
      </c>
      <c r="BL185" s="70">
        <f t="shared" si="100"/>
        <v>0</v>
      </c>
      <c r="BM185" s="71">
        <f t="shared" si="101"/>
        <v>0</v>
      </c>
      <c r="BN185" s="71">
        <f t="shared" si="102"/>
        <v>0</v>
      </c>
      <c r="BO185" s="71">
        <f t="shared" si="103"/>
        <v>0</v>
      </c>
      <c r="BP185" s="71">
        <f t="shared" si="104"/>
        <v>0</v>
      </c>
      <c r="BQ185" s="71">
        <f t="shared" si="105"/>
        <v>0</v>
      </c>
      <c r="BR185" s="71">
        <f t="shared" si="106"/>
        <v>0</v>
      </c>
      <c r="BS185" s="71">
        <f t="shared" si="107"/>
        <v>0</v>
      </c>
      <c r="BT185" s="71">
        <f t="shared" si="108"/>
        <v>0</v>
      </c>
      <c r="BU185" s="72">
        <f t="shared" si="109"/>
        <v>0</v>
      </c>
      <c r="BV185" s="73">
        <f t="shared" si="110"/>
        <v>0</v>
      </c>
      <c r="BW185" t="s">
        <v>872</v>
      </c>
      <c r="BX185">
        <v>2022</v>
      </c>
      <c r="BY185" t="s">
        <v>873</v>
      </c>
      <c r="BZ185" t="s">
        <v>879</v>
      </c>
      <c r="CA185" t="s">
        <v>883</v>
      </c>
      <c r="CB185" t="s">
        <v>876</v>
      </c>
    </row>
    <row r="186" spans="1:80" x14ac:dyDescent="0.2">
      <c r="A186" s="77" t="str">
        <f t="shared" si="89"/>
        <v>X2OH09WD4L0G266</v>
      </c>
      <c r="B186" s="77" t="s">
        <v>252</v>
      </c>
      <c r="C186" s="77"/>
      <c r="D186" s="77" t="s">
        <v>260</v>
      </c>
      <c r="E186" s="77" t="s">
        <v>253</v>
      </c>
      <c r="F186" s="77" t="s">
        <v>430</v>
      </c>
      <c r="G186" s="77" t="s">
        <v>431</v>
      </c>
      <c r="H186" s="77" t="s">
        <v>140</v>
      </c>
      <c r="I186" s="77" t="s">
        <v>604</v>
      </c>
      <c r="J186" s="77" t="s">
        <v>537</v>
      </c>
      <c r="K186" s="77" t="s">
        <v>129</v>
      </c>
      <c r="L186" s="77" t="s">
        <v>130</v>
      </c>
      <c r="M186" s="77">
        <v>39.99</v>
      </c>
      <c r="N186" s="96">
        <f t="shared" si="90"/>
        <v>36642.837</v>
      </c>
      <c r="O186" s="77"/>
      <c r="P186" s="96">
        <f t="shared" si="91"/>
        <v>18475.379999999997</v>
      </c>
      <c r="Q186" s="78">
        <f t="shared" si="92"/>
        <v>0.31</v>
      </c>
      <c r="R186" s="27">
        <v>12.3969</v>
      </c>
      <c r="AD186" s="34"/>
      <c r="AE186" s="34"/>
      <c r="AF186" s="34"/>
      <c r="AG186" s="34"/>
      <c r="AH186" s="34"/>
      <c r="AI186" s="34"/>
      <c r="AJ186" s="35"/>
      <c r="AK186" s="34"/>
      <c r="AL186" s="35"/>
      <c r="AM186" s="34"/>
      <c r="AN186" s="34"/>
      <c r="AO186" s="35"/>
      <c r="AP186" s="35"/>
      <c r="AQ186" s="48">
        <f t="shared" si="95"/>
        <v>0</v>
      </c>
      <c r="AR186" s="66">
        <f t="shared" si="96"/>
        <v>0</v>
      </c>
      <c r="AS186" s="67">
        <f t="shared" si="93"/>
        <v>0</v>
      </c>
      <c r="AT186" s="67">
        <f t="shared" si="93"/>
        <v>0</v>
      </c>
      <c r="AU186" s="67">
        <f t="shared" si="93"/>
        <v>0</v>
      </c>
      <c r="AV186" s="67">
        <f t="shared" si="93"/>
        <v>0</v>
      </c>
      <c r="AW186" s="67">
        <f t="shared" si="93"/>
        <v>0</v>
      </c>
      <c r="AX186" s="67">
        <f t="shared" si="93"/>
        <v>0</v>
      </c>
      <c r="AY186" s="67">
        <f t="shared" si="93"/>
        <v>0</v>
      </c>
      <c r="AZ186" s="67">
        <f t="shared" si="93"/>
        <v>0</v>
      </c>
      <c r="BA186" s="68">
        <f t="shared" si="97"/>
        <v>0</v>
      </c>
      <c r="BB186" s="64">
        <f t="shared" si="98"/>
        <v>0</v>
      </c>
      <c r="BC186" s="69">
        <f t="shared" si="99"/>
        <v>0</v>
      </c>
      <c r="BD186" s="67">
        <f t="shared" si="94"/>
        <v>0</v>
      </c>
      <c r="BE186" s="67">
        <f t="shared" si="94"/>
        <v>0</v>
      </c>
      <c r="BF186" s="67">
        <f t="shared" si="94"/>
        <v>0</v>
      </c>
      <c r="BG186" s="67">
        <f t="shared" si="94"/>
        <v>0</v>
      </c>
      <c r="BH186" s="67">
        <f t="shared" si="94"/>
        <v>0</v>
      </c>
      <c r="BI186" s="67">
        <f t="shared" si="94"/>
        <v>0</v>
      </c>
      <c r="BJ186" s="67">
        <f t="shared" si="94"/>
        <v>0</v>
      </c>
      <c r="BK186" s="67">
        <f t="shared" si="94"/>
        <v>0</v>
      </c>
      <c r="BL186" s="70">
        <f t="shared" si="100"/>
        <v>0</v>
      </c>
      <c r="BM186" s="71">
        <f t="shared" si="101"/>
        <v>0</v>
      </c>
      <c r="BN186" s="71">
        <f t="shared" si="102"/>
        <v>0</v>
      </c>
      <c r="BO186" s="71">
        <f t="shared" si="103"/>
        <v>0</v>
      </c>
      <c r="BP186" s="71">
        <f t="shared" si="104"/>
        <v>0</v>
      </c>
      <c r="BQ186" s="71">
        <f t="shared" si="105"/>
        <v>0</v>
      </c>
      <c r="BR186" s="71">
        <f t="shared" si="106"/>
        <v>0</v>
      </c>
      <c r="BS186" s="71">
        <f t="shared" si="107"/>
        <v>0</v>
      </c>
      <c r="BT186" s="71">
        <f t="shared" si="108"/>
        <v>0</v>
      </c>
      <c r="BU186" s="72">
        <f t="shared" si="109"/>
        <v>0</v>
      </c>
      <c r="BV186" s="73">
        <f t="shared" si="110"/>
        <v>0</v>
      </c>
      <c r="BW186" t="s">
        <v>872</v>
      </c>
      <c r="BX186">
        <v>2022</v>
      </c>
      <c r="BY186" t="s">
        <v>873</v>
      </c>
      <c r="BZ186" t="s">
        <v>879</v>
      </c>
      <c r="CA186" t="s">
        <v>883</v>
      </c>
      <c r="CB186" t="s">
        <v>876</v>
      </c>
    </row>
    <row r="187" spans="1:80" x14ac:dyDescent="0.2">
      <c r="A187" s="77" t="str">
        <f t="shared" si="89"/>
        <v>X2OP26KB5W0LMGY</v>
      </c>
      <c r="B187" s="77" t="s">
        <v>252</v>
      </c>
      <c r="C187" s="77"/>
      <c r="D187" s="77" t="s">
        <v>254</v>
      </c>
      <c r="E187" s="77" t="s">
        <v>253</v>
      </c>
      <c r="F187" s="77" t="s">
        <v>432</v>
      </c>
      <c r="G187" s="77" t="s">
        <v>433</v>
      </c>
      <c r="H187" s="77" t="s">
        <v>489</v>
      </c>
      <c r="I187" s="77" t="s">
        <v>490</v>
      </c>
      <c r="J187" s="77" t="s">
        <v>605</v>
      </c>
      <c r="K187" s="77" t="s">
        <v>129</v>
      </c>
      <c r="L187" s="77" t="s">
        <v>130</v>
      </c>
      <c r="M187" s="77">
        <v>39.99</v>
      </c>
      <c r="N187" s="96">
        <f t="shared" si="90"/>
        <v>36642.837</v>
      </c>
      <c r="O187" s="77"/>
      <c r="P187" s="96">
        <f t="shared" si="91"/>
        <v>18475.379999999997</v>
      </c>
      <c r="Q187" s="78">
        <f t="shared" si="92"/>
        <v>0.31</v>
      </c>
      <c r="R187" s="27">
        <v>12.3969</v>
      </c>
      <c r="AD187" s="34"/>
      <c r="AE187" s="34"/>
      <c r="AF187" s="34"/>
      <c r="AG187" s="34"/>
      <c r="AH187" s="34"/>
      <c r="AI187" s="34"/>
      <c r="AJ187" s="35"/>
      <c r="AK187" s="34"/>
      <c r="AL187" s="35"/>
      <c r="AM187" s="34"/>
      <c r="AN187" s="34"/>
      <c r="AO187" s="35"/>
      <c r="AP187" s="35"/>
      <c r="AQ187" s="48">
        <f t="shared" si="95"/>
        <v>0</v>
      </c>
      <c r="AR187" s="66">
        <f t="shared" si="96"/>
        <v>0</v>
      </c>
      <c r="AS187" s="67">
        <f t="shared" si="93"/>
        <v>0</v>
      </c>
      <c r="AT187" s="67">
        <f t="shared" si="93"/>
        <v>0</v>
      </c>
      <c r="AU187" s="67">
        <f t="shared" si="93"/>
        <v>0</v>
      </c>
      <c r="AV187" s="67">
        <f t="shared" si="93"/>
        <v>0</v>
      </c>
      <c r="AW187" s="67">
        <f t="shared" si="93"/>
        <v>0</v>
      </c>
      <c r="AX187" s="67">
        <f t="shared" si="93"/>
        <v>0</v>
      </c>
      <c r="AY187" s="67">
        <f t="shared" si="93"/>
        <v>0</v>
      </c>
      <c r="AZ187" s="67">
        <f t="shared" si="93"/>
        <v>0</v>
      </c>
      <c r="BA187" s="68">
        <f t="shared" si="97"/>
        <v>0</v>
      </c>
      <c r="BB187" s="64">
        <f t="shared" si="98"/>
        <v>0</v>
      </c>
      <c r="BC187" s="69">
        <f t="shared" si="99"/>
        <v>0</v>
      </c>
      <c r="BD187" s="67">
        <f t="shared" si="94"/>
        <v>0</v>
      </c>
      <c r="BE187" s="67">
        <f t="shared" si="94"/>
        <v>0</v>
      </c>
      <c r="BF187" s="67">
        <f t="shared" si="94"/>
        <v>0</v>
      </c>
      <c r="BG187" s="67">
        <f t="shared" si="94"/>
        <v>0</v>
      </c>
      <c r="BH187" s="67">
        <f t="shared" si="94"/>
        <v>0</v>
      </c>
      <c r="BI187" s="67">
        <f t="shared" si="94"/>
        <v>0</v>
      </c>
      <c r="BJ187" s="67">
        <f t="shared" si="94"/>
        <v>0</v>
      </c>
      <c r="BK187" s="67">
        <f t="shared" si="94"/>
        <v>0</v>
      </c>
      <c r="BL187" s="70">
        <f t="shared" si="100"/>
        <v>0</v>
      </c>
      <c r="BM187" s="71">
        <f t="shared" si="101"/>
        <v>0</v>
      </c>
      <c r="BN187" s="71">
        <f t="shared" si="102"/>
        <v>0</v>
      </c>
      <c r="BO187" s="71">
        <f t="shared" si="103"/>
        <v>0</v>
      </c>
      <c r="BP187" s="71">
        <f t="shared" si="104"/>
        <v>0</v>
      </c>
      <c r="BQ187" s="71">
        <f t="shared" si="105"/>
        <v>0</v>
      </c>
      <c r="BR187" s="71">
        <f t="shared" si="106"/>
        <v>0</v>
      </c>
      <c r="BS187" s="71">
        <f t="shared" si="107"/>
        <v>0</v>
      </c>
      <c r="BT187" s="71">
        <f t="shared" si="108"/>
        <v>0</v>
      </c>
      <c r="BU187" s="72">
        <f t="shared" si="109"/>
        <v>0</v>
      </c>
      <c r="BV187" s="73">
        <f t="shared" si="110"/>
        <v>0</v>
      </c>
      <c r="BW187" t="s">
        <v>872</v>
      </c>
      <c r="BX187">
        <v>2022</v>
      </c>
      <c r="BY187" t="s">
        <v>873</v>
      </c>
      <c r="BZ187" t="s">
        <v>879</v>
      </c>
      <c r="CA187" t="s">
        <v>883</v>
      </c>
      <c r="CB187" t="s">
        <v>876</v>
      </c>
    </row>
    <row r="188" spans="1:80" x14ac:dyDescent="0.2">
      <c r="A188" s="77" t="str">
        <f t="shared" si="89"/>
        <v>X2OH14WAYB0F0E1</v>
      </c>
      <c r="B188" s="77" t="s">
        <v>252</v>
      </c>
      <c r="C188" s="77"/>
      <c r="D188" s="77" t="s">
        <v>260</v>
      </c>
      <c r="E188" s="77" t="s">
        <v>253</v>
      </c>
      <c r="F188" s="77" t="s">
        <v>434</v>
      </c>
      <c r="G188" s="77" t="s">
        <v>435</v>
      </c>
      <c r="H188" s="77" t="s">
        <v>119</v>
      </c>
      <c r="I188" s="77" t="s">
        <v>494</v>
      </c>
      <c r="J188" s="77" t="s">
        <v>507</v>
      </c>
      <c r="K188" s="77" t="s">
        <v>129</v>
      </c>
      <c r="L188" s="77" t="s">
        <v>130</v>
      </c>
      <c r="M188" s="77">
        <v>49.99</v>
      </c>
      <c r="N188" s="96">
        <f t="shared" si="90"/>
        <v>45805.837</v>
      </c>
      <c r="O188" s="77"/>
      <c r="P188" s="96">
        <f t="shared" si="91"/>
        <v>23095.38</v>
      </c>
      <c r="Q188" s="78">
        <f t="shared" si="92"/>
        <v>0.31</v>
      </c>
      <c r="R188" s="27">
        <v>15.4969</v>
      </c>
      <c r="AD188" s="34"/>
      <c r="AE188" s="34"/>
      <c r="AF188" s="34"/>
      <c r="AG188" s="34"/>
      <c r="AH188" s="34"/>
      <c r="AI188" s="34"/>
      <c r="AJ188" s="35"/>
      <c r="AK188" s="34"/>
      <c r="AL188" s="35"/>
      <c r="AM188" s="34"/>
      <c r="AN188" s="34"/>
      <c r="AO188" s="35"/>
      <c r="AP188" s="35"/>
      <c r="AQ188" s="48">
        <f t="shared" si="95"/>
        <v>0</v>
      </c>
      <c r="AR188" s="66">
        <f t="shared" si="96"/>
        <v>0</v>
      </c>
      <c r="AS188" s="67">
        <f t="shared" si="93"/>
        <v>0</v>
      </c>
      <c r="AT188" s="67">
        <f t="shared" si="93"/>
        <v>0</v>
      </c>
      <c r="AU188" s="67">
        <f t="shared" si="93"/>
        <v>0</v>
      </c>
      <c r="AV188" s="67">
        <f t="shared" si="93"/>
        <v>0</v>
      </c>
      <c r="AW188" s="67">
        <f t="shared" si="93"/>
        <v>0</v>
      </c>
      <c r="AX188" s="67">
        <f t="shared" si="93"/>
        <v>0</v>
      </c>
      <c r="AY188" s="67">
        <f t="shared" si="93"/>
        <v>0</v>
      </c>
      <c r="AZ188" s="67">
        <f t="shared" si="93"/>
        <v>0</v>
      </c>
      <c r="BA188" s="68">
        <f t="shared" si="97"/>
        <v>0</v>
      </c>
      <c r="BB188" s="64">
        <f t="shared" si="98"/>
        <v>0</v>
      </c>
      <c r="BC188" s="69">
        <f t="shared" si="99"/>
        <v>0</v>
      </c>
      <c r="BD188" s="67">
        <f t="shared" si="94"/>
        <v>0</v>
      </c>
      <c r="BE188" s="67">
        <f t="shared" si="94"/>
        <v>0</v>
      </c>
      <c r="BF188" s="67">
        <f t="shared" si="94"/>
        <v>0</v>
      </c>
      <c r="BG188" s="67">
        <f t="shared" si="94"/>
        <v>0</v>
      </c>
      <c r="BH188" s="67">
        <f t="shared" si="94"/>
        <v>0</v>
      </c>
      <c r="BI188" s="67">
        <f t="shared" si="94"/>
        <v>0</v>
      </c>
      <c r="BJ188" s="67">
        <f t="shared" si="94"/>
        <v>0</v>
      </c>
      <c r="BK188" s="67">
        <f t="shared" si="94"/>
        <v>0</v>
      </c>
      <c r="BL188" s="70">
        <f t="shared" si="100"/>
        <v>0</v>
      </c>
      <c r="BM188" s="71">
        <f t="shared" si="101"/>
        <v>0</v>
      </c>
      <c r="BN188" s="71">
        <f t="shared" si="102"/>
        <v>0</v>
      </c>
      <c r="BO188" s="71">
        <f t="shared" si="103"/>
        <v>0</v>
      </c>
      <c r="BP188" s="71">
        <f t="shared" si="104"/>
        <v>0</v>
      </c>
      <c r="BQ188" s="71">
        <f t="shared" si="105"/>
        <v>0</v>
      </c>
      <c r="BR188" s="71">
        <f t="shared" si="106"/>
        <v>0</v>
      </c>
      <c r="BS188" s="71">
        <f t="shared" si="107"/>
        <v>0</v>
      </c>
      <c r="BT188" s="71">
        <f t="shared" si="108"/>
        <v>0</v>
      </c>
      <c r="BU188" s="72">
        <f t="shared" si="109"/>
        <v>0</v>
      </c>
      <c r="BV188" s="73">
        <f t="shared" si="110"/>
        <v>0</v>
      </c>
      <c r="BW188" t="s">
        <v>872</v>
      </c>
      <c r="BX188">
        <v>2022</v>
      </c>
      <c r="BY188" t="s">
        <v>873</v>
      </c>
      <c r="BZ188" t="s">
        <v>879</v>
      </c>
      <c r="CA188" t="s">
        <v>883</v>
      </c>
      <c r="CB188" t="s">
        <v>876</v>
      </c>
    </row>
    <row r="189" spans="1:80" x14ac:dyDescent="0.2">
      <c r="A189" s="77" t="str">
        <f t="shared" si="89"/>
        <v>X2OH14WAYB0JTMU</v>
      </c>
      <c r="B189" s="77" t="s">
        <v>252</v>
      </c>
      <c r="C189" s="77"/>
      <c r="D189" s="77" t="s">
        <v>260</v>
      </c>
      <c r="E189" s="77" t="s">
        <v>253</v>
      </c>
      <c r="F189" s="77" t="s">
        <v>434</v>
      </c>
      <c r="G189" s="77" t="s">
        <v>435</v>
      </c>
      <c r="H189" s="77" t="s">
        <v>178</v>
      </c>
      <c r="I189" s="77" t="s">
        <v>487</v>
      </c>
      <c r="J189" s="77" t="s">
        <v>507</v>
      </c>
      <c r="K189" s="77" t="s">
        <v>129</v>
      </c>
      <c r="L189" s="77" t="s">
        <v>130</v>
      </c>
      <c r="M189" s="77">
        <v>49.99</v>
      </c>
      <c r="N189" s="96">
        <f t="shared" si="90"/>
        <v>45805.837</v>
      </c>
      <c r="O189" s="77"/>
      <c r="P189" s="96">
        <f t="shared" si="91"/>
        <v>23095.38</v>
      </c>
      <c r="Q189" s="78">
        <f t="shared" si="92"/>
        <v>0.31</v>
      </c>
      <c r="R189" s="27">
        <v>15.4969</v>
      </c>
      <c r="AD189" s="34"/>
      <c r="AE189" s="34"/>
      <c r="AF189" s="34"/>
      <c r="AG189" s="34"/>
      <c r="AH189" s="34"/>
      <c r="AI189" s="34"/>
      <c r="AJ189" s="35"/>
      <c r="AK189" s="34"/>
      <c r="AL189" s="35"/>
      <c r="AM189" s="34"/>
      <c r="AN189" s="34"/>
      <c r="AO189" s="35"/>
      <c r="AP189" s="35"/>
      <c r="AQ189" s="48">
        <f t="shared" si="95"/>
        <v>0</v>
      </c>
      <c r="AR189" s="66">
        <f t="shared" si="96"/>
        <v>0</v>
      </c>
      <c r="AS189" s="67">
        <f t="shared" si="93"/>
        <v>0</v>
      </c>
      <c r="AT189" s="67">
        <f t="shared" si="93"/>
        <v>0</v>
      </c>
      <c r="AU189" s="67">
        <f t="shared" si="93"/>
        <v>0</v>
      </c>
      <c r="AV189" s="67">
        <f t="shared" si="93"/>
        <v>0</v>
      </c>
      <c r="AW189" s="67">
        <f t="shared" si="93"/>
        <v>0</v>
      </c>
      <c r="AX189" s="67">
        <f t="shared" si="93"/>
        <v>0</v>
      </c>
      <c r="AY189" s="67">
        <f t="shared" si="93"/>
        <v>0</v>
      </c>
      <c r="AZ189" s="67">
        <f t="shared" si="93"/>
        <v>0</v>
      </c>
      <c r="BA189" s="68">
        <f t="shared" si="97"/>
        <v>0</v>
      </c>
      <c r="BB189" s="64">
        <f t="shared" si="98"/>
        <v>0</v>
      </c>
      <c r="BC189" s="69">
        <f t="shared" si="99"/>
        <v>0</v>
      </c>
      <c r="BD189" s="67">
        <f t="shared" si="94"/>
        <v>0</v>
      </c>
      <c r="BE189" s="67">
        <f t="shared" si="94"/>
        <v>0</v>
      </c>
      <c r="BF189" s="67">
        <f t="shared" si="94"/>
        <v>0</v>
      </c>
      <c r="BG189" s="67">
        <f t="shared" si="94"/>
        <v>0</v>
      </c>
      <c r="BH189" s="67">
        <f t="shared" si="94"/>
        <v>0</v>
      </c>
      <c r="BI189" s="67">
        <f t="shared" si="94"/>
        <v>0</v>
      </c>
      <c r="BJ189" s="67">
        <f t="shared" si="94"/>
        <v>0</v>
      </c>
      <c r="BK189" s="67">
        <f t="shared" si="94"/>
        <v>0</v>
      </c>
      <c r="BL189" s="70">
        <f t="shared" si="100"/>
        <v>0</v>
      </c>
      <c r="BM189" s="71">
        <f t="shared" si="101"/>
        <v>0</v>
      </c>
      <c r="BN189" s="71">
        <f t="shared" si="102"/>
        <v>0</v>
      </c>
      <c r="BO189" s="71">
        <f t="shared" si="103"/>
        <v>0</v>
      </c>
      <c r="BP189" s="71">
        <f t="shared" si="104"/>
        <v>0</v>
      </c>
      <c r="BQ189" s="71">
        <f t="shared" si="105"/>
        <v>0</v>
      </c>
      <c r="BR189" s="71">
        <f t="shared" si="106"/>
        <v>0</v>
      </c>
      <c r="BS189" s="71">
        <f t="shared" si="107"/>
        <v>0</v>
      </c>
      <c r="BT189" s="71">
        <f t="shared" si="108"/>
        <v>0</v>
      </c>
      <c r="BU189" s="72">
        <f t="shared" si="109"/>
        <v>0</v>
      </c>
      <c r="BV189" s="73">
        <f t="shared" si="110"/>
        <v>0</v>
      </c>
      <c r="BW189" t="s">
        <v>872</v>
      </c>
      <c r="BX189">
        <v>2022</v>
      </c>
      <c r="BY189" t="s">
        <v>873</v>
      </c>
      <c r="BZ189" t="s">
        <v>879</v>
      </c>
      <c r="CA189" t="s">
        <v>883</v>
      </c>
      <c r="CB189" t="s">
        <v>876</v>
      </c>
    </row>
    <row r="190" spans="1:80" x14ac:dyDescent="0.2">
      <c r="A190" s="77" t="str">
        <f t="shared" si="89"/>
        <v>X2OH14WAYB0PWMU</v>
      </c>
      <c r="B190" s="77" t="s">
        <v>252</v>
      </c>
      <c r="C190" s="77"/>
      <c r="D190" s="77" t="s">
        <v>260</v>
      </c>
      <c r="E190" s="77" t="s">
        <v>253</v>
      </c>
      <c r="F190" s="77" t="s">
        <v>434</v>
      </c>
      <c r="G190" s="77" t="s">
        <v>435</v>
      </c>
      <c r="H190" s="77" t="s">
        <v>188</v>
      </c>
      <c r="I190" s="77" t="s">
        <v>606</v>
      </c>
      <c r="J190" s="77" t="s">
        <v>507</v>
      </c>
      <c r="K190" s="77" t="s">
        <v>129</v>
      </c>
      <c r="L190" s="77" t="s">
        <v>130</v>
      </c>
      <c r="M190" s="77">
        <v>49.99</v>
      </c>
      <c r="N190" s="96">
        <f t="shared" si="90"/>
        <v>45805.837</v>
      </c>
      <c r="O190" s="77"/>
      <c r="P190" s="96">
        <f t="shared" si="91"/>
        <v>23095.38</v>
      </c>
      <c r="Q190" s="78">
        <f t="shared" si="92"/>
        <v>0.31</v>
      </c>
      <c r="R190" s="27">
        <v>15.4969</v>
      </c>
      <c r="AD190" s="34"/>
      <c r="AE190" s="34"/>
      <c r="AF190" s="34"/>
      <c r="AG190" s="34"/>
      <c r="AH190" s="34"/>
      <c r="AI190" s="34"/>
      <c r="AJ190" s="35"/>
      <c r="AK190" s="34"/>
      <c r="AL190" s="35"/>
      <c r="AM190" s="34"/>
      <c r="AN190" s="34"/>
      <c r="AO190" s="35"/>
      <c r="AP190" s="35"/>
      <c r="AQ190" s="48">
        <f t="shared" si="95"/>
        <v>0</v>
      </c>
      <c r="AR190" s="66">
        <f t="shared" si="96"/>
        <v>0</v>
      </c>
      <c r="AS190" s="67">
        <f t="shared" si="93"/>
        <v>0</v>
      </c>
      <c r="AT190" s="67">
        <f t="shared" si="93"/>
        <v>0</v>
      </c>
      <c r="AU190" s="67">
        <f t="shared" si="93"/>
        <v>0</v>
      </c>
      <c r="AV190" s="67">
        <f t="shared" si="93"/>
        <v>0</v>
      </c>
      <c r="AW190" s="67">
        <f t="shared" si="93"/>
        <v>0</v>
      </c>
      <c r="AX190" s="67">
        <f t="shared" si="93"/>
        <v>0</v>
      </c>
      <c r="AY190" s="67">
        <f t="shared" si="93"/>
        <v>0</v>
      </c>
      <c r="AZ190" s="67">
        <f t="shared" si="93"/>
        <v>0</v>
      </c>
      <c r="BA190" s="68">
        <f t="shared" si="97"/>
        <v>0</v>
      </c>
      <c r="BB190" s="64">
        <f t="shared" si="98"/>
        <v>0</v>
      </c>
      <c r="BC190" s="69">
        <f t="shared" si="99"/>
        <v>0</v>
      </c>
      <c r="BD190" s="67">
        <f t="shared" si="94"/>
        <v>0</v>
      </c>
      <c r="BE190" s="67">
        <f t="shared" si="94"/>
        <v>0</v>
      </c>
      <c r="BF190" s="67">
        <f t="shared" si="94"/>
        <v>0</v>
      </c>
      <c r="BG190" s="67">
        <f t="shared" si="94"/>
        <v>0</v>
      </c>
      <c r="BH190" s="67">
        <f t="shared" si="94"/>
        <v>0</v>
      </c>
      <c r="BI190" s="67">
        <f t="shared" si="94"/>
        <v>0</v>
      </c>
      <c r="BJ190" s="67">
        <f t="shared" si="94"/>
        <v>0</v>
      </c>
      <c r="BK190" s="67">
        <f t="shared" si="94"/>
        <v>0</v>
      </c>
      <c r="BL190" s="70">
        <f t="shared" si="100"/>
        <v>0</v>
      </c>
      <c r="BM190" s="71">
        <f t="shared" si="101"/>
        <v>0</v>
      </c>
      <c r="BN190" s="71">
        <f t="shared" si="102"/>
        <v>0</v>
      </c>
      <c r="BO190" s="71">
        <f t="shared" si="103"/>
        <v>0</v>
      </c>
      <c r="BP190" s="71">
        <f t="shared" si="104"/>
        <v>0</v>
      </c>
      <c r="BQ190" s="71">
        <f t="shared" si="105"/>
        <v>0</v>
      </c>
      <c r="BR190" s="71">
        <f t="shared" si="106"/>
        <v>0</v>
      </c>
      <c r="BS190" s="71">
        <f t="shared" si="107"/>
        <v>0</v>
      </c>
      <c r="BT190" s="71">
        <f t="shared" si="108"/>
        <v>0</v>
      </c>
      <c r="BU190" s="72">
        <f t="shared" si="109"/>
        <v>0</v>
      </c>
      <c r="BV190" s="73">
        <f t="shared" si="110"/>
        <v>0</v>
      </c>
      <c r="BW190" t="s">
        <v>872</v>
      </c>
      <c r="BX190">
        <v>2022</v>
      </c>
      <c r="BY190" t="s">
        <v>873</v>
      </c>
      <c r="BZ190" t="s">
        <v>879</v>
      </c>
      <c r="CA190" t="s">
        <v>883</v>
      </c>
      <c r="CB190" t="s">
        <v>876</v>
      </c>
    </row>
    <row r="191" spans="1:80" x14ac:dyDescent="0.2">
      <c r="A191" s="77" t="str">
        <f t="shared" si="89"/>
        <v>X2OQ19WAMC0JBLK</v>
      </c>
      <c r="B191" s="77" t="s">
        <v>252</v>
      </c>
      <c r="C191" s="77"/>
      <c r="D191" s="77" t="s">
        <v>260</v>
      </c>
      <c r="E191" s="77" t="s">
        <v>259</v>
      </c>
      <c r="F191" s="77" t="s">
        <v>436</v>
      </c>
      <c r="G191" s="77" t="s">
        <v>437</v>
      </c>
      <c r="H191" s="77" t="s">
        <v>85</v>
      </c>
      <c r="I191" s="77" t="s">
        <v>483</v>
      </c>
      <c r="J191" s="77" t="s">
        <v>542</v>
      </c>
      <c r="K191" s="77" t="s">
        <v>630</v>
      </c>
      <c r="L191" s="77" t="s">
        <v>130</v>
      </c>
      <c r="M191" s="77">
        <v>49.99</v>
      </c>
      <c r="N191" s="96">
        <f t="shared" si="90"/>
        <v>45805.837</v>
      </c>
      <c r="O191" s="77"/>
      <c r="P191" s="96">
        <f t="shared" si="91"/>
        <v>23095.38</v>
      </c>
      <c r="Q191" s="78">
        <f t="shared" si="92"/>
        <v>0.31</v>
      </c>
      <c r="R191" s="27">
        <v>15.4969</v>
      </c>
      <c r="AD191" s="34"/>
      <c r="AE191" s="34"/>
      <c r="AF191" s="34"/>
      <c r="AG191" s="34"/>
      <c r="AH191" s="34"/>
      <c r="AI191" s="34"/>
      <c r="AJ191" s="35"/>
      <c r="AK191" s="34"/>
      <c r="AL191" s="35"/>
      <c r="AM191" s="34"/>
      <c r="AN191" s="34"/>
      <c r="AO191" s="35"/>
      <c r="AP191" s="35"/>
      <c r="AQ191" s="48">
        <f t="shared" si="95"/>
        <v>0</v>
      </c>
      <c r="AR191" s="66">
        <f t="shared" si="96"/>
        <v>0</v>
      </c>
      <c r="AS191" s="67">
        <f t="shared" si="93"/>
        <v>0</v>
      </c>
      <c r="AT191" s="67">
        <f t="shared" si="93"/>
        <v>0</v>
      </c>
      <c r="AU191" s="67">
        <f t="shared" si="93"/>
        <v>0</v>
      </c>
      <c r="AV191" s="67">
        <f t="shared" si="93"/>
        <v>0</v>
      </c>
      <c r="AW191" s="67">
        <f t="shared" si="93"/>
        <v>0</v>
      </c>
      <c r="AX191" s="67">
        <f t="shared" si="93"/>
        <v>0</v>
      </c>
      <c r="AY191" s="67">
        <f t="shared" si="93"/>
        <v>0</v>
      </c>
      <c r="AZ191" s="67">
        <f t="shared" si="93"/>
        <v>0</v>
      </c>
      <c r="BA191" s="68">
        <f t="shared" si="97"/>
        <v>0</v>
      </c>
      <c r="BB191" s="64">
        <f t="shared" si="98"/>
        <v>0</v>
      </c>
      <c r="BC191" s="69">
        <f t="shared" si="99"/>
        <v>0</v>
      </c>
      <c r="BD191" s="67">
        <f t="shared" si="94"/>
        <v>0</v>
      </c>
      <c r="BE191" s="67">
        <f t="shared" si="94"/>
        <v>0</v>
      </c>
      <c r="BF191" s="67">
        <f t="shared" si="94"/>
        <v>0</v>
      </c>
      <c r="BG191" s="67">
        <f t="shared" si="94"/>
        <v>0</v>
      </c>
      <c r="BH191" s="67">
        <f t="shared" si="94"/>
        <v>0</v>
      </c>
      <c r="BI191" s="67">
        <f t="shared" si="94"/>
        <v>0</v>
      </c>
      <c r="BJ191" s="67">
        <f t="shared" si="94"/>
        <v>0</v>
      </c>
      <c r="BK191" s="67">
        <f t="shared" si="94"/>
        <v>0</v>
      </c>
      <c r="BL191" s="70">
        <f t="shared" si="100"/>
        <v>0</v>
      </c>
      <c r="BM191" s="71">
        <f t="shared" si="101"/>
        <v>0</v>
      </c>
      <c r="BN191" s="71">
        <f t="shared" si="102"/>
        <v>0</v>
      </c>
      <c r="BO191" s="71">
        <f t="shared" si="103"/>
        <v>0</v>
      </c>
      <c r="BP191" s="71">
        <f t="shared" si="104"/>
        <v>0</v>
      </c>
      <c r="BQ191" s="71">
        <f t="shared" si="105"/>
        <v>0</v>
      </c>
      <c r="BR191" s="71">
        <f t="shared" si="106"/>
        <v>0</v>
      </c>
      <c r="BS191" s="71">
        <f t="shared" si="107"/>
        <v>0</v>
      </c>
      <c r="BT191" s="71">
        <f t="shared" si="108"/>
        <v>0</v>
      </c>
      <c r="BU191" s="72">
        <f t="shared" si="109"/>
        <v>0</v>
      </c>
      <c r="BV191" s="73">
        <f t="shared" si="110"/>
        <v>0</v>
      </c>
      <c r="BW191" t="s">
        <v>872</v>
      </c>
      <c r="BX191">
        <v>2022</v>
      </c>
      <c r="BY191" t="s">
        <v>873</v>
      </c>
      <c r="BZ191" t="s">
        <v>879</v>
      </c>
      <c r="CA191" t="s">
        <v>883</v>
      </c>
      <c r="CB191" t="s">
        <v>877</v>
      </c>
    </row>
    <row r="192" spans="1:80" x14ac:dyDescent="0.2">
      <c r="A192" s="77" t="str">
        <f t="shared" si="89"/>
        <v>X2OH17WD4L0VOO</v>
      </c>
      <c r="B192" s="77" t="s">
        <v>252</v>
      </c>
      <c r="C192" s="77"/>
      <c r="D192" s="77" t="s">
        <v>260</v>
      </c>
      <c r="E192" s="77" t="s">
        <v>253</v>
      </c>
      <c r="F192" s="77" t="s">
        <v>438</v>
      </c>
      <c r="G192" s="77" t="s">
        <v>439</v>
      </c>
      <c r="H192" s="77" t="s">
        <v>607</v>
      </c>
      <c r="I192" s="77" t="s">
        <v>608</v>
      </c>
      <c r="J192" s="77" t="s">
        <v>537</v>
      </c>
      <c r="K192" s="77" t="s">
        <v>129</v>
      </c>
      <c r="L192" s="77" t="s">
        <v>130</v>
      </c>
      <c r="M192" s="77">
        <v>49.99</v>
      </c>
      <c r="N192" s="96">
        <f t="shared" si="90"/>
        <v>45805.837</v>
      </c>
      <c r="O192" s="77"/>
      <c r="P192" s="96">
        <f t="shared" si="91"/>
        <v>23095.38</v>
      </c>
      <c r="Q192" s="78">
        <f t="shared" si="92"/>
        <v>0.31</v>
      </c>
      <c r="R192" s="27">
        <v>15.4969</v>
      </c>
      <c r="AD192" s="34"/>
      <c r="AE192" s="34"/>
      <c r="AF192" s="34"/>
      <c r="AG192" s="34"/>
      <c r="AH192" s="34"/>
      <c r="AI192" s="34"/>
      <c r="AJ192" s="35"/>
      <c r="AK192" s="34"/>
      <c r="AL192" s="35"/>
      <c r="AM192" s="34"/>
      <c r="AN192" s="34"/>
      <c r="AO192" s="35"/>
      <c r="AP192" s="35"/>
      <c r="AQ192" s="48">
        <f t="shared" si="95"/>
        <v>0</v>
      </c>
      <c r="AR192" s="66">
        <f t="shared" si="96"/>
        <v>0</v>
      </c>
      <c r="AS192" s="67">
        <f t="shared" si="93"/>
        <v>0</v>
      </c>
      <c r="AT192" s="67">
        <f t="shared" si="93"/>
        <v>0</v>
      </c>
      <c r="AU192" s="67">
        <f t="shared" si="93"/>
        <v>0</v>
      </c>
      <c r="AV192" s="67">
        <f t="shared" si="93"/>
        <v>0</v>
      </c>
      <c r="AW192" s="67">
        <f t="shared" si="93"/>
        <v>0</v>
      </c>
      <c r="AX192" s="67">
        <f t="shared" si="93"/>
        <v>0</v>
      </c>
      <c r="AY192" s="67">
        <f t="shared" si="93"/>
        <v>0</v>
      </c>
      <c r="AZ192" s="67">
        <f t="shared" si="93"/>
        <v>0</v>
      </c>
      <c r="BA192" s="68">
        <f t="shared" si="97"/>
        <v>0</v>
      </c>
      <c r="BB192" s="64">
        <f t="shared" si="98"/>
        <v>0</v>
      </c>
      <c r="BC192" s="69">
        <f t="shared" si="99"/>
        <v>0</v>
      </c>
      <c r="BD192" s="67">
        <f t="shared" si="94"/>
        <v>0</v>
      </c>
      <c r="BE192" s="67">
        <f t="shared" si="94"/>
        <v>0</v>
      </c>
      <c r="BF192" s="67">
        <f t="shared" si="94"/>
        <v>0</v>
      </c>
      <c r="BG192" s="67">
        <f t="shared" si="94"/>
        <v>0</v>
      </c>
      <c r="BH192" s="67">
        <f t="shared" si="94"/>
        <v>0</v>
      </c>
      <c r="BI192" s="67">
        <f t="shared" si="94"/>
        <v>0</v>
      </c>
      <c r="BJ192" s="67">
        <f t="shared" si="94"/>
        <v>0</v>
      </c>
      <c r="BK192" s="67">
        <f t="shared" si="94"/>
        <v>0</v>
      </c>
      <c r="BL192" s="70">
        <f t="shared" si="100"/>
        <v>0</v>
      </c>
      <c r="BM192" s="71">
        <f t="shared" si="101"/>
        <v>0</v>
      </c>
      <c r="BN192" s="71">
        <f t="shared" si="102"/>
        <v>0</v>
      </c>
      <c r="BO192" s="71">
        <f t="shared" si="103"/>
        <v>0</v>
      </c>
      <c r="BP192" s="71">
        <f t="shared" si="104"/>
        <v>0</v>
      </c>
      <c r="BQ192" s="71">
        <f t="shared" si="105"/>
        <v>0</v>
      </c>
      <c r="BR192" s="71">
        <f t="shared" si="106"/>
        <v>0</v>
      </c>
      <c r="BS192" s="71">
        <f t="shared" si="107"/>
        <v>0</v>
      </c>
      <c r="BT192" s="71">
        <f t="shared" si="108"/>
        <v>0</v>
      </c>
      <c r="BU192" s="72">
        <f t="shared" si="109"/>
        <v>0</v>
      </c>
      <c r="BV192" s="73">
        <f t="shared" si="110"/>
        <v>0</v>
      </c>
      <c r="BW192" t="s">
        <v>872</v>
      </c>
      <c r="BX192">
        <v>2022</v>
      </c>
      <c r="BY192" t="s">
        <v>873</v>
      </c>
      <c r="BZ192" t="s">
        <v>879</v>
      </c>
      <c r="CA192" t="s">
        <v>883</v>
      </c>
      <c r="CB192" t="s">
        <v>876</v>
      </c>
    </row>
    <row r="193" spans="1:80" x14ac:dyDescent="0.2">
      <c r="A193" s="77" t="str">
        <f t="shared" si="89"/>
        <v>X2ON01WEM10CGR</v>
      </c>
      <c r="B193" s="77" t="s">
        <v>252</v>
      </c>
      <c r="C193" s="77"/>
      <c r="D193" s="77" t="s">
        <v>260</v>
      </c>
      <c r="E193" s="77" t="s">
        <v>253</v>
      </c>
      <c r="F193" s="77" t="s">
        <v>440</v>
      </c>
      <c r="G193" s="77" t="s">
        <v>441</v>
      </c>
      <c r="H193" s="77" t="s">
        <v>609</v>
      </c>
      <c r="I193" s="77" t="s">
        <v>610</v>
      </c>
      <c r="J193" s="77" t="s">
        <v>611</v>
      </c>
      <c r="K193" s="77" t="s">
        <v>630</v>
      </c>
      <c r="L193" s="77" t="s">
        <v>130</v>
      </c>
      <c r="M193" s="77">
        <v>89.99</v>
      </c>
      <c r="N193" s="96">
        <f t="shared" si="90"/>
        <v>82457.837</v>
      </c>
      <c r="O193" s="77"/>
      <c r="P193" s="96">
        <f t="shared" si="91"/>
        <v>41575.379999999997</v>
      </c>
      <c r="Q193" s="78">
        <f t="shared" si="92"/>
        <v>0.31</v>
      </c>
      <c r="R193" s="27">
        <v>27.896899999999999</v>
      </c>
      <c r="AD193" s="34"/>
      <c r="AE193" s="34"/>
      <c r="AF193" s="34"/>
      <c r="AG193" s="34"/>
      <c r="AH193" s="34"/>
      <c r="AI193" s="34"/>
      <c r="AJ193" s="35"/>
      <c r="AK193" s="34"/>
      <c r="AL193" s="35"/>
      <c r="AM193" s="34"/>
      <c r="AN193" s="34"/>
      <c r="AO193" s="35"/>
      <c r="AP193" s="35"/>
      <c r="AQ193" s="48">
        <f t="shared" si="95"/>
        <v>0</v>
      </c>
      <c r="AR193" s="66">
        <f t="shared" si="96"/>
        <v>0</v>
      </c>
      <c r="AS193" s="67">
        <f t="shared" si="93"/>
        <v>0</v>
      </c>
      <c r="AT193" s="67">
        <f t="shared" si="93"/>
        <v>0</v>
      </c>
      <c r="AU193" s="67">
        <f t="shared" si="93"/>
        <v>0</v>
      </c>
      <c r="AV193" s="67">
        <f t="shared" ref="AS193:AZ225" si="111">ROUND(IF($L193=$L$4,($AQ193*AV$4),IF($L193=$L$5,($AQ193*AV$5),IF($L193=$L$6,($AQ193*AV$6),IF($L193=$L$7,($AQ193*AV$7))))),0)</f>
        <v>0</v>
      </c>
      <c r="AW193" s="67">
        <f t="shared" si="111"/>
        <v>0</v>
      </c>
      <c r="AX193" s="67">
        <f t="shared" si="111"/>
        <v>0</v>
      </c>
      <c r="AY193" s="67">
        <f t="shared" si="111"/>
        <v>0</v>
      </c>
      <c r="AZ193" s="67">
        <f t="shared" si="111"/>
        <v>0</v>
      </c>
      <c r="BA193" s="68">
        <f t="shared" si="97"/>
        <v>0</v>
      </c>
      <c r="BB193" s="64">
        <f t="shared" si="98"/>
        <v>0</v>
      </c>
      <c r="BC193" s="69">
        <f t="shared" si="99"/>
        <v>0</v>
      </c>
      <c r="BD193" s="67">
        <f t="shared" si="94"/>
        <v>0</v>
      </c>
      <c r="BE193" s="67">
        <f t="shared" si="94"/>
        <v>0</v>
      </c>
      <c r="BF193" s="67">
        <f t="shared" si="94"/>
        <v>0</v>
      </c>
      <c r="BG193" s="67">
        <f t="shared" ref="BD193:BK225" si="112">ROUND(IF($L193=$L$4,($BB193*BG$4),IF($L193=$L$5,($BB193*BG$5),IF($L193=$L$6,($BB193*BG$6),IF($L193=$L$7,($BB193*BG$7))))),0)</f>
        <v>0</v>
      </c>
      <c r="BH193" s="67">
        <f t="shared" si="112"/>
        <v>0</v>
      </c>
      <c r="BI193" s="67">
        <f t="shared" si="112"/>
        <v>0</v>
      </c>
      <c r="BJ193" s="67">
        <f t="shared" si="112"/>
        <v>0</v>
      </c>
      <c r="BK193" s="67">
        <f t="shared" si="112"/>
        <v>0</v>
      </c>
      <c r="BL193" s="70">
        <f t="shared" si="100"/>
        <v>0</v>
      </c>
      <c r="BM193" s="71">
        <f t="shared" si="101"/>
        <v>0</v>
      </c>
      <c r="BN193" s="71">
        <f t="shared" si="102"/>
        <v>0</v>
      </c>
      <c r="BO193" s="71">
        <f t="shared" si="103"/>
        <v>0</v>
      </c>
      <c r="BP193" s="71">
        <f t="shared" si="104"/>
        <v>0</v>
      </c>
      <c r="BQ193" s="71">
        <f t="shared" si="105"/>
        <v>0</v>
      </c>
      <c r="BR193" s="71">
        <f t="shared" si="106"/>
        <v>0</v>
      </c>
      <c r="BS193" s="71">
        <f t="shared" si="107"/>
        <v>0</v>
      </c>
      <c r="BT193" s="71">
        <f t="shared" si="108"/>
        <v>0</v>
      </c>
      <c r="BU193" s="72">
        <f t="shared" si="109"/>
        <v>0</v>
      </c>
      <c r="BV193" s="73">
        <f t="shared" si="110"/>
        <v>0</v>
      </c>
      <c r="BW193" t="s">
        <v>872</v>
      </c>
      <c r="BX193">
        <v>2022</v>
      </c>
      <c r="BY193" t="s">
        <v>873</v>
      </c>
      <c r="BZ193" t="s">
        <v>879</v>
      </c>
      <c r="CA193" t="s">
        <v>883</v>
      </c>
      <c r="CB193" t="s">
        <v>876</v>
      </c>
    </row>
    <row r="194" spans="1:80" x14ac:dyDescent="0.2">
      <c r="A194" s="77" t="str">
        <f t="shared" si="89"/>
        <v>X2OH10WD4L0A70U</v>
      </c>
      <c r="B194" s="77" t="s">
        <v>252</v>
      </c>
      <c r="C194" s="77"/>
      <c r="D194" s="77" t="s">
        <v>260</v>
      </c>
      <c r="E194" s="77" t="s">
        <v>253</v>
      </c>
      <c r="F194" s="77" t="s">
        <v>442</v>
      </c>
      <c r="G194" s="77" t="s">
        <v>443</v>
      </c>
      <c r="H194" s="77" t="s">
        <v>612</v>
      </c>
      <c r="I194" s="77" t="s">
        <v>613</v>
      </c>
      <c r="J194" s="77" t="s">
        <v>537</v>
      </c>
      <c r="K194" s="77" t="s">
        <v>129</v>
      </c>
      <c r="L194" s="77" t="s">
        <v>130</v>
      </c>
      <c r="M194" s="77">
        <v>39.99</v>
      </c>
      <c r="N194" s="96">
        <f t="shared" si="90"/>
        <v>36642.837</v>
      </c>
      <c r="O194" s="77"/>
      <c r="P194" s="96">
        <f t="shared" si="91"/>
        <v>18475.379999999997</v>
      </c>
      <c r="Q194" s="78">
        <f t="shared" si="92"/>
        <v>0.31</v>
      </c>
      <c r="R194" s="27">
        <v>12.3969</v>
      </c>
      <c r="AD194" s="34"/>
      <c r="AE194" s="34"/>
      <c r="AF194" s="34"/>
      <c r="AG194" s="34"/>
      <c r="AH194" s="34"/>
      <c r="AI194" s="34"/>
      <c r="AJ194" s="35"/>
      <c r="AK194" s="34"/>
      <c r="AL194" s="35"/>
      <c r="AM194" s="34"/>
      <c r="AN194" s="34"/>
      <c r="AO194" s="35"/>
      <c r="AP194" s="35"/>
      <c r="AQ194" s="48">
        <f t="shared" si="95"/>
        <v>0</v>
      </c>
      <c r="AR194" s="66">
        <f t="shared" si="96"/>
        <v>0</v>
      </c>
      <c r="AS194" s="67">
        <f t="shared" si="111"/>
        <v>0</v>
      </c>
      <c r="AT194" s="67">
        <f t="shared" si="111"/>
        <v>0</v>
      </c>
      <c r="AU194" s="67">
        <f t="shared" si="111"/>
        <v>0</v>
      </c>
      <c r="AV194" s="67">
        <f t="shared" si="111"/>
        <v>0</v>
      </c>
      <c r="AW194" s="67">
        <f t="shared" si="111"/>
        <v>0</v>
      </c>
      <c r="AX194" s="67">
        <f t="shared" si="111"/>
        <v>0</v>
      </c>
      <c r="AY194" s="67">
        <f t="shared" si="111"/>
        <v>0</v>
      </c>
      <c r="AZ194" s="67">
        <f t="shared" si="111"/>
        <v>0</v>
      </c>
      <c r="BA194" s="68">
        <f t="shared" si="97"/>
        <v>0</v>
      </c>
      <c r="BB194" s="64">
        <f t="shared" si="98"/>
        <v>0</v>
      </c>
      <c r="BC194" s="69">
        <f t="shared" si="99"/>
        <v>0</v>
      </c>
      <c r="BD194" s="67">
        <f t="shared" si="112"/>
        <v>0</v>
      </c>
      <c r="BE194" s="67">
        <f t="shared" si="112"/>
        <v>0</v>
      </c>
      <c r="BF194" s="67">
        <f t="shared" si="112"/>
        <v>0</v>
      </c>
      <c r="BG194" s="67">
        <f t="shared" si="112"/>
        <v>0</v>
      </c>
      <c r="BH194" s="67">
        <f t="shared" si="112"/>
        <v>0</v>
      </c>
      <c r="BI194" s="67">
        <f t="shared" si="112"/>
        <v>0</v>
      </c>
      <c r="BJ194" s="67">
        <f t="shared" si="112"/>
        <v>0</v>
      </c>
      <c r="BK194" s="67">
        <f t="shared" si="112"/>
        <v>0</v>
      </c>
      <c r="BL194" s="70">
        <f t="shared" si="100"/>
        <v>0</v>
      </c>
      <c r="BM194" s="71">
        <f t="shared" si="101"/>
        <v>0</v>
      </c>
      <c r="BN194" s="71">
        <f t="shared" si="102"/>
        <v>0</v>
      </c>
      <c r="BO194" s="71">
        <f t="shared" si="103"/>
        <v>0</v>
      </c>
      <c r="BP194" s="71">
        <f t="shared" si="104"/>
        <v>0</v>
      </c>
      <c r="BQ194" s="71">
        <f t="shared" si="105"/>
        <v>0</v>
      </c>
      <c r="BR194" s="71">
        <f t="shared" si="106"/>
        <v>0</v>
      </c>
      <c r="BS194" s="71">
        <f t="shared" si="107"/>
        <v>0</v>
      </c>
      <c r="BT194" s="71">
        <f t="shared" si="108"/>
        <v>0</v>
      </c>
      <c r="BU194" s="72">
        <f t="shared" si="109"/>
        <v>0</v>
      </c>
      <c r="BV194" s="73">
        <f t="shared" si="110"/>
        <v>0</v>
      </c>
      <c r="BW194" t="s">
        <v>872</v>
      </c>
      <c r="BX194">
        <v>2022</v>
      </c>
      <c r="BY194" t="s">
        <v>873</v>
      </c>
      <c r="BZ194" t="s">
        <v>879</v>
      </c>
      <c r="CA194" t="s">
        <v>883</v>
      </c>
      <c r="CB194" t="s">
        <v>876</v>
      </c>
    </row>
    <row r="195" spans="1:80" x14ac:dyDescent="0.2">
      <c r="A195" s="77" t="str">
        <f t="shared" si="89"/>
        <v>X2OH10WD4L0MRNR</v>
      </c>
      <c r="B195" s="77" t="s">
        <v>252</v>
      </c>
      <c r="C195" s="77"/>
      <c r="D195" s="77" t="s">
        <v>260</v>
      </c>
      <c r="E195" s="77" t="s">
        <v>253</v>
      </c>
      <c r="F195" s="77" t="s">
        <v>442</v>
      </c>
      <c r="G195" s="77" t="s">
        <v>443</v>
      </c>
      <c r="H195" s="77" t="s">
        <v>125</v>
      </c>
      <c r="I195" s="77" t="s">
        <v>514</v>
      </c>
      <c r="J195" s="77" t="s">
        <v>537</v>
      </c>
      <c r="K195" s="77" t="s">
        <v>129</v>
      </c>
      <c r="L195" s="77" t="s">
        <v>130</v>
      </c>
      <c r="M195" s="77">
        <v>39.99</v>
      </c>
      <c r="N195" s="96">
        <f t="shared" si="90"/>
        <v>36642.837</v>
      </c>
      <c r="O195" s="77"/>
      <c r="P195" s="96">
        <f t="shared" si="91"/>
        <v>18475.379999999997</v>
      </c>
      <c r="Q195" s="78">
        <f t="shared" si="92"/>
        <v>0.31</v>
      </c>
      <c r="R195" s="27">
        <v>12.3969</v>
      </c>
      <c r="AD195" s="34"/>
      <c r="AE195" s="34"/>
      <c r="AF195" s="34"/>
      <c r="AG195" s="34"/>
      <c r="AH195" s="34"/>
      <c r="AI195" s="34"/>
      <c r="AJ195" s="35"/>
      <c r="AK195" s="34"/>
      <c r="AL195" s="35"/>
      <c r="AM195" s="34"/>
      <c r="AN195" s="34"/>
      <c r="AO195" s="35"/>
      <c r="AP195" s="35"/>
      <c r="AQ195" s="48">
        <f t="shared" si="95"/>
        <v>0</v>
      </c>
      <c r="AR195" s="66">
        <f t="shared" si="96"/>
        <v>0</v>
      </c>
      <c r="AS195" s="67">
        <f t="shared" si="111"/>
        <v>0</v>
      </c>
      <c r="AT195" s="67">
        <f t="shared" si="111"/>
        <v>0</v>
      </c>
      <c r="AU195" s="67">
        <f t="shared" si="111"/>
        <v>0</v>
      </c>
      <c r="AV195" s="67">
        <f t="shared" si="111"/>
        <v>0</v>
      </c>
      <c r="AW195" s="67">
        <f t="shared" si="111"/>
        <v>0</v>
      </c>
      <c r="AX195" s="67">
        <f t="shared" si="111"/>
        <v>0</v>
      </c>
      <c r="AY195" s="67">
        <f t="shared" si="111"/>
        <v>0</v>
      </c>
      <c r="AZ195" s="67">
        <f t="shared" si="111"/>
        <v>0</v>
      </c>
      <c r="BA195" s="68">
        <f t="shared" si="97"/>
        <v>0</v>
      </c>
      <c r="BB195" s="64">
        <f t="shared" si="98"/>
        <v>0</v>
      </c>
      <c r="BC195" s="69">
        <f t="shared" si="99"/>
        <v>0</v>
      </c>
      <c r="BD195" s="67">
        <f t="shared" si="112"/>
        <v>0</v>
      </c>
      <c r="BE195" s="67">
        <f t="shared" si="112"/>
        <v>0</v>
      </c>
      <c r="BF195" s="67">
        <f t="shared" si="112"/>
        <v>0</v>
      </c>
      <c r="BG195" s="67">
        <f t="shared" si="112"/>
        <v>0</v>
      </c>
      <c r="BH195" s="67">
        <f t="shared" si="112"/>
        <v>0</v>
      </c>
      <c r="BI195" s="67">
        <f t="shared" si="112"/>
        <v>0</v>
      </c>
      <c r="BJ195" s="67">
        <f t="shared" si="112"/>
        <v>0</v>
      </c>
      <c r="BK195" s="67">
        <f t="shared" si="112"/>
        <v>0</v>
      </c>
      <c r="BL195" s="70">
        <f t="shared" si="100"/>
        <v>0</v>
      </c>
      <c r="BM195" s="71">
        <f t="shared" si="101"/>
        <v>0</v>
      </c>
      <c r="BN195" s="71">
        <f t="shared" si="102"/>
        <v>0</v>
      </c>
      <c r="BO195" s="71">
        <f t="shared" si="103"/>
        <v>0</v>
      </c>
      <c r="BP195" s="71">
        <f t="shared" si="104"/>
        <v>0</v>
      </c>
      <c r="BQ195" s="71">
        <f t="shared" si="105"/>
        <v>0</v>
      </c>
      <c r="BR195" s="71">
        <f t="shared" si="106"/>
        <v>0</v>
      </c>
      <c r="BS195" s="71">
        <f t="shared" si="107"/>
        <v>0</v>
      </c>
      <c r="BT195" s="71">
        <f t="shared" si="108"/>
        <v>0</v>
      </c>
      <c r="BU195" s="72">
        <f t="shared" si="109"/>
        <v>0</v>
      </c>
      <c r="BV195" s="73">
        <f t="shared" si="110"/>
        <v>0</v>
      </c>
      <c r="BW195" t="s">
        <v>872</v>
      </c>
      <c r="BX195">
        <v>2022</v>
      </c>
      <c r="BY195" t="s">
        <v>873</v>
      </c>
      <c r="BZ195" t="s">
        <v>879</v>
      </c>
      <c r="CA195" t="s">
        <v>883</v>
      </c>
      <c r="CB195" t="s">
        <v>876</v>
      </c>
    </row>
    <row r="196" spans="1:80" x14ac:dyDescent="0.2">
      <c r="A196" s="77" t="str">
        <f t="shared" si="89"/>
        <v>X2OQ03K6CZ1JTMU</v>
      </c>
      <c r="B196" s="77" t="s">
        <v>252</v>
      </c>
      <c r="C196" s="77"/>
      <c r="D196" s="77" t="s">
        <v>254</v>
      </c>
      <c r="E196" s="77" t="s">
        <v>259</v>
      </c>
      <c r="F196" s="77" t="s">
        <v>444</v>
      </c>
      <c r="G196" s="77" t="s">
        <v>445</v>
      </c>
      <c r="H196" s="77" t="s">
        <v>178</v>
      </c>
      <c r="I196" s="77" t="s">
        <v>487</v>
      </c>
      <c r="J196" s="77" t="s">
        <v>569</v>
      </c>
      <c r="K196" s="77" t="s">
        <v>129</v>
      </c>
      <c r="L196" s="77" t="s">
        <v>130</v>
      </c>
      <c r="M196" s="77">
        <v>49.99</v>
      </c>
      <c r="N196" s="96">
        <f t="shared" si="90"/>
        <v>45805.837</v>
      </c>
      <c r="O196" s="77"/>
      <c r="P196" s="96">
        <f t="shared" si="91"/>
        <v>23095.38</v>
      </c>
      <c r="Q196" s="78">
        <f t="shared" si="92"/>
        <v>0.31</v>
      </c>
      <c r="R196" s="27">
        <v>15.4969</v>
      </c>
      <c r="AD196" s="34"/>
      <c r="AE196" s="34"/>
      <c r="AF196" s="34"/>
      <c r="AG196" s="34"/>
      <c r="AH196" s="34"/>
      <c r="AI196" s="34"/>
      <c r="AJ196" s="35"/>
      <c r="AK196" s="34"/>
      <c r="AL196" s="35"/>
      <c r="AM196" s="34"/>
      <c r="AN196" s="34"/>
      <c r="AO196" s="35"/>
      <c r="AP196" s="35"/>
      <c r="AQ196" s="48">
        <f t="shared" si="95"/>
        <v>0</v>
      </c>
      <c r="AR196" s="66">
        <f t="shared" si="96"/>
        <v>0</v>
      </c>
      <c r="AS196" s="67">
        <f t="shared" si="111"/>
        <v>0</v>
      </c>
      <c r="AT196" s="67">
        <f t="shared" si="111"/>
        <v>0</v>
      </c>
      <c r="AU196" s="67">
        <f t="shared" si="111"/>
        <v>0</v>
      </c>
      <c r="AV196" s="67">
        <f t="shared" si="111"/>
        <v>0</v>
      </c>
      <c r="AW196" s="67">
        <f t="shared" si="111"/>
        <v>0</v>
      </c>
      <c r="AX196" s="67">
        <f t="shared" si="111"/>
        <v>0</v>
      </c>
      <c r="AY196" s="67">
        <f t="shared" si="111"/>
        <v>0</v>
      </c>
      <c r="AZ196" s="67">
        <f t="shared" si="111"/>
        <v>0</v>
      </c>
      <c r="BA196" s="68">
        <f t="shared" si="97"/>
        <v>0</v>
      </c>
      <c r="BB196" s="64">
        <f t="shared" si="98"/>
        <v>0</v>
      </c>
      <c r="BC196" s="69">
        <f t="shared" si="99"/>
        <v>0</v>
      </c>
      <c r="BD196" s="67">
        <f t="shared" si="112"/>
        <v>0</v>
      </c>
      <c r="BE196" s="67">
        <f t="shared" si="112"/>
        <v>0</v>
      </c>
      <c r="BF196" s="67">
        <f t="shared" si="112"/>
        <v>0</v>
      </c>
      <c r="BG196" s="67">
        <f t="shared" si="112"/>
        <v>0</v>
      </c>
      <c r="BH196" s="67">
        <f t="shared" si="112"/>
        <v>0</v>
      </c>
      <c r="BI196" s="67">
        <f t="shared" si="112"/>
        <v>0</v>
      </c>
      <c r="BJ196" s="67">
        <f t="shared" si="112"/>
        <v>0</v>
      </c>
      <c r="BK196" s="67">
        <f t="shared" si="112"/>
        <v>0</v>
      </c>
      <c r="BL196" s="70">
        <f t="shared" si="100"/>
        <v>0</v>
      </c>
      <c r="BM196" s="71">
        <f t="shared" si="101"/>
        <v>0</v>
      </c>
      <c r="BN196" s="71">
        <f t="shared" si="102"/>
        <v>0</v>
      </c>
      <c r="BO196" s="71">
        <f t="shared" si="103"/>
        <v>0</v>
      </c>
      <c r="BP196" s="71">
        <f t="shared" si="104"/>
        <v>0</v>
      </c>
      <c r="BQ196" s="71">
        <f t="shared" si="105"/>
        <v>0</v>
      </c>
      <c r="BR196" s="71">
        <f t="shared" si="106"/>
        <v>0</v>
      </c>
      <c r="BS196" s="71">
        <f t="shared" si="107"/>
        <v>0</v>
      </c>
      <c r="BT196" s="71">
        <f t="shared" si="108"/>
        <v>0</v>
      </c>
      <c r="BU196" s="72">
        <f t="shared" si="109"/>
        <v>0</v>
      </c>
      <c r="BV196" s="73">
        <f t="shared" si="110"/>
        <v>0</v>
      </c>
      <c r="BW196" t="s">
        <v>872</v>
      </c>
      <c r="BX196">
        <v>2022</v>
      </c>
      <c r="BY196" t="s">
        <v>873</v>
      </c>
      <c r="BZ196" t="s">
        <v>879</v>
      </c>
      <c r="CA196" t="s">
        <v>883</v>
      </c>
      <c r="CB196" t="s">
        <v>877</v>
      </c>
    </row>
    <row r="197" spans="1:80" x14ac:dyDescent="0.2">
      <c r="A197" s="77" t="str">
        <f t="shared" si="89"/>
        <v>X2OI03KAKC0LHY</v>
      </c>
      <c r="B197" s="77" t="s">
        <v>252</v>
      </c>
      <c r="C197" s="77"/>
      <c r="D197" s="77" t="s">
        <v>254</v>
      </c>
      <c r="E197" s="77" t="s">
        <v>253</v>
      </c>
      <c r="F197" s="77" t="s">
        <v>446</v>
      </c>
      <c r="G197" s="77" t="s">
        <v>447</v>
      </c>
      <c r="H197" s="77" t="s">
        <v>502</v>
      </c>
      <c r="I197" s="77" t="s">
        <v>503</v>
      </c>
      <c r="J197" s="77" t="s">
        <v>605</v>
      </c>
      <c r="K197" s="77" t="s">
        <v>129</v>
      </c>
      <c r="L197" s="77" t="s">
        <v>130</v>
      </c>
      <c r="M197" s="77">
        <v>24.99</v>
      </c>
      <c r="N197" s="96">
        <f t="shared" si="90"/>
        <v>22898.337</v>
      </c>
      <c r="O197" s="77"/>
      <c r="P197" s="96">
        <f t="shared" si="91"/>
        <v>11545.38</v>
      </c>
      <c r="Q197" s="78">
        <f t="shared" si="92"/>
        <v>0.31</v>
      </c>
      <c r="R197" s="27">
        <v>7.7468999999999992</v>
      </c>
      <c r="AD197" s="34"/>
      <c r="AE197" s="34"/>
      <c r="AF197" s="34"/>
      <c r="AG197" s="34"/>
      <c r="AH197" s="34"/>
      <c r="AI197" s="34"/>
      <c r="AJ197" s="35"/>
      <c r="AK197" s="34"/>
      <c r="AL197" s="35"/>
      <c r="AM197" s="34"/>
      <c r="AN197" s="34"/>
      <c r="AO197" s="35"/>
      <c r="AP197" s="35"/>
      <c r="AQ197" s="48">
        <f t="shared" si="95"/>
        <v>0</v>
      </c>
      <c r="AR197" s="66">
        <f t="shared" si="96"/>
        <v>0</v>
      </c>
      <c r="AS197" s="67">
        <f t="shared" si="111"/>
        <v>0</v>
      </c>
      <c r="AT197" s="67">
        <f t="shared" si="111"/>
        <v>0</v>
      </c>
      <c r="AU197" s="67">
        <f t="shared" si="111"/>
        <v>0</v>
      </c>
      <c r="AV197" s="67">
        <f t="shared" si="111"/>
        <v>0</v>
      </c>
      <c r="AW197" s="67">
        <f t="shared" si="111"/>
        <v>0</v>
      </c>
      <c r="AX197" s="67">
        <f t="shared" si="111"/>
        <v>0</v>
      </c>
      <c r="AY197" s="67">
        <f t="shared" si="111"/>
        <v>0</v>
      </c>
      <c r="AZ197" s="67">
        <f t="shared" si="111"/>
        <v>0</v>
      </c>
      <c r="BA197" s="68">
        <f t="shared" si="97"/>
        <v>0</v>
      </c>
      <c r="BB197" s="64">
        <f t="shared" si="98"/>
        <v>0</v>
      </c>
      <c r="BC197" s="69">
        <f t="shared" si="99"/>
        <v>0</v>
      </c>
      <c r="BD197" s="67">
        <f t="shared" si="112"/>
        <v>0</v>
      </c>
      <c r="BE197" s="67">
        <f t="shared" si="112"/>
        <v>0</v>
      </c>
      <c r="BF197" s="67">
        <f t="shared" si="112"/>
        <v>0</v>
      </c>
      <c r="BG197" s="67">
        <f t="shared" si="112"/>
        <v>0</v>
      </c>
      <c r="BH197" s="67">
        <f t="shared" si="112"/>
        <v>0</v>
      </c>
      <c r="BI197" s="67">
        <f t="shared" si="112"/>
        <v>0</v>
      </c>
      <c r="BJ197" s="67">
        <f t="shared" si="112"/>
        <v>0</v>
      </c>
      <c r="BK197" s="67">
        <f t="shared" si="112"/>
        <v>0</v>
      </c>
      <c r="BL197" s="70">
        <f t="shared" si="100"/>
        <v>0</v>
      </c>
      <c r="BM197" s="71">
        <f t="shared" si="101"/>
        <v>0</v>
      </c>
      <c r="BN197" s="71">
        <f t="shared" si="102"/>
        <v>0</v>
      </c>
      <c r="BO197" s="71">
        <f t="shared" si="103"/>
        <v>0</v>
      </c>
      <c r="BP197" s="71">
        <f t="shared" si="104"/>
        <v>0</v>
      </c>
      <c r="BQ197" s="71">
        <f t="shared" si="105"/>
        <v>0</v>
      </c>
      <c r="BR197" s="71">
        <f t="shared" si="106"/>
        <v>0</v>
      </c>
      <c r="BS197" s="71">
        <f t="shared" si="107"/>
        <v>0</v>
      </c>
      <c r="BT197" s="71">
        <f t="shared" si="108"/>
        <v>0</v>
      </c>
      <c r="BU197" s="72">
        <f t="shared" si="109"/>
        <v>0</v>
      </c>
      <c r="BV197" s="73">
        <f t="shared" si="110"/>
        <v>0</v>
      </c>
      <c r="BW197" t="s">
        <v>872</v>
      </c>
      <c r="BX197">
        <v>2022</v>
      </c>
      <c r="BY197" t="s">
        <v>873</v>
      </c>
      <c r="BZ197" t="s">
        <v>879</v>
      </c>
      <c r="CA197" t="s">
        <v>883</v>
      </c>
      <c r="CB197" t="s">
        <v>876</v>
      </c>
    </row>
    <row r="198" spans="1:80" x14ac:dyDescent="0.2">
      <c r="A198" s="77" t="str">
        <f t="shared" si="89"/>
        <v>X2OL13WDSJ0CAMO</v>
      </c>
      <c r="B198" s="77" t="s">
        <v>252</v>
      </c>
      <c r="C198" s="77"/>
      <c r="D198" s="77" t="s">
        <v>425</v>
      </c>
      <c r="E198" s="77" t="s">
        <v>253</v>
      </c>
      <c r="F198" s="77" t="s">
        <v>448</v>
      </c>
      <c r="G198" s="77" t="s">
        <v>449</v>
      </c>
      <c r="H198" s="77" t="s">
        <v>150</v>
      </c>
      <c r="I198" s="77" t="s">
        <v>567</v>
      </c>
      <c r="J198" s="77" t="s">
        <v>542</v>
      </c>
      <c r="K198" s="77" t="s">
        <v>630</v>
      </c>
      <c r="L198" s="77" t="s">
        <v>130</v>
      </c>
      <c r="M198" s="77">
        <v>89.99</v>
      </c>
      <c r="N198" s="96">
        <f t="shared" si="90"/>
        <v>82457.837</v>
      </c>
      <c r="O198" s="77"/>
      <c r="P198" s="96">
        <f t="shared" si="91"/>
        <v>41575.379999999997</v>
      </c>
      <c r="Q198" s="78">
        <f t="shared" si="92"/>
        <v>0.31</v>
      </c>
      <c r="R198" s="27">
        <v>27.896899999999999</v>
      </c>
      <c r="AD198" s="34"/>
      <c r="AE198" s="34"/>
      <c r="AF198" s="34"/>
      <c r="AG198" s="34"/>
      <c r="AH198" s="34"/>
      <c r="AI198" s="34"/>
      <c r="AJ198" s="35"/>
      <c r="AK198" s="34"/>
      <c r="AL198" s="35"/>
      <c r="AM198" s="34"/>
      <c r="AN198" s="34"/>
      <c r="AO198" s="35"/>
      <c r="AP198" s="35"/>
      <c r="AQ198" s="48">
        <f t="shared" si="95"/>
        <v>0</v>
      </c>
      <c r="AR198" s="66">
        <f t="shared" si="96"/>
        <v>0</v>
      </c>
      <c r="AS198" s="67">
        <f t="shared" si="111"/>
        <v>0</v>
      </c>
      <c r="AT198" s="67">
        <f t="shared" si="111"/>
        <v>0</v>
      </c>
      <c r="AU198" s="67">
        <f t="shared" si="111"/>
        <v>0</v>
      </c>
      <c r="AV198" s="67">
        <f t="shared" si="111"/>
        <v>0</v>
      </c>
      <c r="AW198" s="67">
        <f t="shared" si="111"/>
        <v>0</v>
      </c>
      <c r="AX198" s="67">
        <f t="shared" si="111"/>
        <v>0</v>
      </c>
      <c r="AY198" s="67">
        <f t="shared" si="111"/>
        <v>0</v>
      </c>
      <c r="AZ198" s="67">
        <f t="shared" si="111"/>
        <v>0</v>
      </c>
      <c r="BA198" s="68">
        <f t="shared" si="97"/>
        <v>0</v>
      </c>
      <c r="BB198" s="64">
        <f t="shared" si="98"/>
        <v>0</v>
      </c>
      <c r="BC198" s="69">
        <f t="shared" si="99"/>
        <v>0</v>
      </c>
      <c r="BD198" s="67">
        <f t="shared" si="112"/>
        <v>0</v>
      </c>
      <c r="BE198" s="67">
        <f t="shared" si="112"/>
        <v>0</v>
      </c>
      <c r="BF198" s="67">
        <f t="shared" si="112"/>
        <v>0</v>
      </c>
      <c r="BG198" s="67">
        <f t="shared" si="112"/>
        <v>0</v>
      </c>
      <c r="BH198" s="67">
        <f t="shared" si="112"/>
        <v>0</v>
      </c>
      <c r="BI198" s="67">
        <f t="shared" si="112"/>
        <v>0</v>
      </c>
      <c r="BJ198" s="67">
        <f t="shared" si="112"/>
        <v>0</v>
      </c>
      <c r="BK198" s="67">
        <f t="shared" si="112"/>
        <v>0</v>
      </c>
      <c r="BL198" s="70">
        <f t="shared" si="100"/>
        <v>0</v>
      </c>
      <c r="BM198" s="71">
        <f t="shared" si="101"/>
        <v>0</v>
      </c>
      <c r="BN198" s="71">
        <f t="shared" si="102"/>
        <v>0</v>
      </c>
      <c r="BO198" s="71">
        <f t="shared" si="103"/>
        <v>0</v>
      </c>
      <c r="BP198" s="71">
        <f t="shared" si="104"/>
        <v>0</v>
      </c>
      <c r="BQ198" s="71">
        <f t="shared" si="105"/>
        <v>0</v>
      </c>
      <c r="BR198" s="71">
        <f t="shared" si="106"/>
        <v>0</v>
      </c>
      <c r="BS198" s="71">
        <f t="shared" si="107"/>
        <v>0</v>
      </c>
      <c r="BT198" s="71">
        <f t="shared" si="108"/>
        <v>0</v>
      </c>
      <c r="BU198" s="72">
        <f t="shared" si="109"/>
        <v>0</v>
      </c>
      <c r="BV198" s="73">
        <f t="shared" si="110"/>
        <v>0</v>
      </c>
      <c r="BW198" t="s">
        <v>872</v>
      </c>
      <c r="BX198">
        <v>2022</v>
      </c>
      <c r="BY198" t="s">
        <v>873</v>
      </c>
      <c r="BZ198" t="s">
        <v>879</v>
      </c>
      <c r="CA198" t="s">
        <v>883</v>
      </c>
      <c r="CB198" t="s">
        <v>876</v>
      </c>
    </row>
    <row r="199" spans="1:80" x14ac:dyDescent="0.2">
      <c r="A199" s="77" t="str">
        <f t="shared" si="89"/>
        <v>X2OL13WDSJ0JBLK</v>
      </c>
      <c r="B199" s="77" t="s">
        <v>252</v>
      </c>
      <c r="C199" s="77"/>
      <c r="D199" s="77" t="s">
        <v>425</v>
      </c>
      <c r="E199" s="77" t="s">
        <v>253</v>
      </c>
      <c r="F199" s="77" t="s">
        <v>448</v>
      </c>
      <c r="G199" s="77" t="s">
        <v>449</v>
      </c>
      <c r="H199" s="77" t="s">
        <v>85</v>
      </c>
      <c r="I199" s="77" t="s">
        <v>483</v>
      </c>
      <c r="J199" s="77" t="s">
        <v>542</v>
      </c>
      <c r="K199" s="77" t="s">
        <v>630</v>
      </c>
      <c r="L199" s="77" t="s">
        <v>130</v>
      </c>
      <c r="M199" s="77">
        <v>89.99</v>
      </c>
      <c r="N199" s="96">
        <f t="shared" si="90"/>
        <v>82457.837</v>
      </c>
      <c r="O199" s="77"/>
      <c r="P199" s="96">
        <f t="shared" si="91"/>
        <v>41575.379999999997</v>
      </c>
      <c r="Q199" s="78">
        <f t="shared" si="92"/>
        <v>0.31</v>
      </c>
      <c r="R199" s="27">
        <v>27.896899999999999</v>
      </c>
      <c r="AD199" s="34"/>
      <c r="AE199" s="34"/>
      <c r="AF199" s="34"/>
      <c r="AG199" s="34"/>
      <c r="AH199" s="34"/>
      <c r="AI199" s="34"/>
      <c r="AJ199" s="35"/>
      <c r="AK199" s="34"/>
      <c r="AL199" s="35"/>
      <c r="AM199" s="34"/>
      <c r="AN199" s="34"/>
      <c r="AO199" s="35"/>
      <c r="AP199" s="35"/>
      <c r="AQ199" s="48">
        <f t="shared" si="95"/>
        <v>0</v>
      </c>
      <c r="AR199" s="66">
        <f t="shared" si="96"/>
        <v>0</v>
      </c>
      <c r="AS199" s="67">
        <f t="shared" si="111"/>
        <v>0</v>
      </c>
      <c r="AT199" s="67">
        <f t="shared" si="111"/>
        <v>0</v>
      </c>
      <c r="AU199" s="67">
        <f t="shared" si="111"/>
        <v>0</v>
      </c>
      <c r="AV199" s="67">
        <f t="shared" si="111"/>
        <v>0</v>
      </c>
      <c r="AW199" s="67">
        <f t="shared" si="111"/>
        <v>0</v>
      </c>
      <c r="AX199" s="67">
        <f t="shared" si="111"/>
        <v>0</v>
      </c>
      <c r="AY199" s="67">
        <f t="shared" si="111"/>
        <v>0</v>
      </c>
      <c r="AZ199" s="67">
        <f t="shared" si="111"/>
        <v>0</v>
      </c>
      <c r="BA199" s="68">
        <f t="shared" si="97"/>
        <v>0</v>
      </c>
      <c r="BB199" s="64">
        <f t="shared" si="98"/>
        <v>0</v>
      </c>
      <c r="BC199" s="69">
        <f t="shared" si="99"/>
        <v>0</v>
      </c>
      <c r="BD199" s="67">
        <f t="shared" si="112"/>
        <v>0</v>
      </c>
      <c r="BE199" s="67">
        <f t="shared" si="112"/>
        <v>0</v>
      </c>
      <c r="BF199" s="67">
        <f t="shared" si="112"/>
        <v>0</v>
      </c>
      <c r="BG199" s="67">
        <f t="shared" si="112"/>
        <v>0</v>
      </c>
      <c r="BH199" s="67">
        <f t="shared" si="112"/>
        <v>0</v>
      </c>
      <c r="BI199" s="67">
        <f t="shared" si="112"/>
        <v>0</v>
      </c>
      <c r="BJ199" s="67">
        <f t="shared" si="112"/>
        <v>0</v>
      </c>
      <c r="BK199" s="67">
        <f t="shared" si="112"/>
        <v>0</v>
      </c>
      <c r="BL199" s="70">
        <f t="shared" si="100"/>
        <v>0</v>
      </c>
      <c r="BM199" s="71">
        <f t="shared" si="101"/>
        <v>0</v>
      </c>
      <c r="BN199" s="71">
        <f t="shared" si="102"/>
        <v>0</v>
      </c>
      <c r="BO199" s="71">
        <f t="shared" si="103"/>
        <v>0</v>
      </c>
      <c r="BP199" s="71">
        <f t="shared" si="104"/>
        <v>0</v>
      </c>
      <c r="BQ199" s="71">
        <f t="shared" si="105"/>
        <v>0</v>
      </c>
      <c r="BR199" s="71">
        <f t="shared" si="106"/>
        <v>0</v>
      </c>
      <c r="BS199" s="71">
        <f t="shared" si="107"/>
        <v>0</v>
      </c>
      <c r="BT199" s="71">
        <f t="shared" si="108"/>
        <v>0</v>
      </c>
      <c r="BU199" s="72">
        <f t="shared" si="109"/>
        <v>0</v>
      </c>
      <c r="BV199" s="73">
        <f t="shared" si="110"/>
        <v>0</v>
      </c>
      <c r="BW199" t="s">
        <v>872</v>
      </c>
      <c r="BX199">
        <v>2022</v>
      </c>
      <c r="BY199" t="s">
        <v>873</v>
      </c>
      <c r="BZ199" t="s">
        <v>879</v>
      </c>
      <c r="CA199" t="s">
        <v>883</v>
      </c>
      <c r="CB199" t="s">
        <v>876</v>
      </c>
    </row>
    <row r="200" spans="1:80" x14ac:dyDescent="0.2">
      <c r="A200" s="77" t="str">
        <f t="shared" si="89"/>
        <v>X2OI01KAK90JBLK</v>
      </c>
      <c r="B200" s="77" t="s">
        <v>252</v>
      </c>
      <c r="C200" s="77"/>
      <c r="D200" s="77" t="s">
        <v>254</v>
      </c>
      <c r="E200" s="77" t="s">
        <v>253</v>
      </c>
      <c r="F200" s="77" t="s">
        <v>450</v>
      </c>
      <c r="G200" s="77" t="s">
        <v>451</v>
      </c>
      <c r="H200" s="77" t="s">
        <v>85</v>
      </c>
      <c r="I200" s="77" t="s">
        <v>483</v>
      </c>
      <c r="J200" s="77" t="s">
        <v>127</v>
      </c>
      <c r="K200" s="77" t="s">
        <v>129</v>
      </c>
      <c r="L200" s="77" t="s">
        <v>130</v>
      </c>
      <c r="M200" s="77">
        <v>24.99</v>
      </c>
      <c r="N200" s="96">
        <f t="shared" si="90"/>
        <v>22898.337</v>
      </c>
      <c r="O200" s="77"/>
      <c r="P200" s="96">
        <f t="shared" si="91"/>
        <v>11545.38</v>
      </c>
      <c r="Q200" s="78">
        <f t="shared" si="92"/>
        <v>0.31</v>
      </c>
      <c r="R200" s="27">
        <v>7.7468999999999992</v>
      </c>
      <c r="AD200" s="34"/>
      <c r="AE200" s="34"/>
      <c r="AF200" s="34"/>
      <c r="AG200" s="34"/>
      <c r="AH200" s="34"/>
      <c r="AI200" s="34"/>
      <c r="AJ200" s="35"/>
      <c r="AK200" s="34"/>
      <c r="AL200" s="35"/>
      <c r="AM200" s="34"/>
      <c r="AN200" s="34"/>
      <c r="AO200" s="35"/>
      <c r="AP200" s="35"/>
      <c r="AQ200" s="48">
        <f t="shared" si="95"/>
        <v>0</v>
      </c>
      <c r="AR200" s="66">
        <f t="shared" si="96"/>
        <v>0</v>
      </c>
      <c r="AS200" s="67">
        <f t="shared" si="111"/>
        <v>0</v>
      </c>
      <c r="AT200" s="67">
        <f t="shared" si="111"/>
        <v>0</v>
      </c>
      <c r="AU200" s="67">
        <f t="shared" si="111"/>
        <v>0</v>
      </c>
      <c r="AV200" s="67">
        <f t="shared" si="111"/>
        <v>0</v>
      </c>
      <c r="AW200" s="67">
        <f t="shared" si="111"/>
        <v>0</v>
      </c>
      <c r="AX200" s="67">
        <f t="shared" si="111"/>
        <v>0</v>
      </c>
      <c r="AY200" s="67">
        <f t="shared" si="111"/>
        <v>0</v>
      </c>
      <c r="AZ200" s="67">
        <f t="shared" si="111"/>
        <v>0</v>
      </c>
      <c r="BA200" s="68">
        <f t="shared" si="97"/>
        <v>0</v>
      </c>
      <c r="BB200" s="64">
        <f t="shared" si="98"/>
        <v>0</v>
      </c>
      <c r="BC200" s="69">
        <f t="shared" si="99"/>
        <v>0</v>
      </c>
      <c r="BD200" s="67">
        <f t="shared" si="112"/>
        <v>0</v>
      </c>
      <c r="BE200" s="67">
        <f t="shared" si="112"/>
        <v>0</v>
      </c>
      <c r="BF200" s="67">
        <f t="shared" si="112"/>
        <v>0</v>
      </c>
      <c r="BG200" s="67">
        <f t="shared" si="112"/>
        <v>0</v>
      </c>
      <c r="BH200" s="67">
        <f t="shared" si="112"/>
        <v>0</v>
      </c>
      <c r="BI200" s="67">
        <f t="shared" si="112"/>
        <v>0</v>
      </c>
      <c r="BJ200" s="67">
        <f t="shared" si="112"/>
        <v>0</v>
      </c>
      <c r="BK200" s="67">
        <f t="shared" si="112"/>
        <v>0</v>
      </c>
      <c r="BL200" s="70">
        <f t="shared" si="100"/>
        <v>0</v>
      </c>
      <c r="BM200" s="71">
        <f t="shared" si="101"/>
        <v>0</v>
      </c>
      <c r="BN200" s="71">
        <f t="shared" si="102"/>
        <v>0</v>
      </c>
      <c r="BO200" s="71">
        <f t="shared" si="103"/>
        <v>0</v>
      </c>
      <c r="BP200" s="71">
        <f t="shared" si="104"/>
        <v>0</v>
      </c>
      <c r="BQ200" s="71">
        <f t="shared" si="105"/>
        <v>0</v>
      </c>
      <c r="BR200" s="71">
        <f t="shared" si="106"/>
        <v>0</v>
      </c>
      <c r="BS200" s="71">
        <f t="shared" si="107"/>
        <v>0</v>
      </c>
      <c r="BT200" s="71">
        <f t="shared" si="108"/>
        <v>0</v>
      </c>
      <c r="BU200" s="72">
        <f t="shared" si="109"/>
        <v>0</v>
      </c>
      <c r="BV200" s="73">
        <f t="shared" si="110"/>
        <v>0</v>
      </c>
      <c r="BW200" t="s">
        <v>872</v>
      </c>
      <c r="BX200">
        <v>2022</v>
      </c>
      <c r="BY200" t="s">
        <v>873</v>
      </c>
      <c r="BZ200" t="s">
        <v>879</v>
      </c>
      <c r="CA200" t="s">
        <v>883</v>
      </c>
      <c r="CB200" t="s">
        <v>876</v>
      </c>
    </row>
    <row r="201" spans="1:80" x14ac:dyDescent="0.2">
      <c r="A201" s="77" t="str">
        <f t="shared" si="89"/>
        <v>X2OI01KAK90G8X8</v>
      </c>
      <c r="B201" s="77" t="s">
        <v>252</v>
      </c>
      <c r="C201" s="77"/>
      <c r="D201" s="77" t="s">
        <v>254</v>
      </c>
      <c r="E201" s="77" t="s">
        <v>253</v>
      </c>
      <c r="F201" s="77" t="s">
        <v>450</v>
      </c>
      <c r="G201" s="77" t="s">
        <v>451</v>
      </c>
      <c r="H201" s="77" t="s">
        <v>591</v>
      </c>
      <c r="I201" s="77" t="s">
        <v>592</v>
      </c>
      <c r="J201" s="77" t="s">
        <v>127</v>
      </c>
      <c r="K201" s="77" t="s">
        <v>129</v>
      </c>
      <c r="L201" s="77" t="s">
        <v>130</v>
      </c>
      <c r="M201" s="77">
        <v>24.99</v>
      </c>
      <c r="N201" s="96">
        <f t="shared" si="90"/>
        <v>22898.337</v>
      </c>
      <c r="O201" s="77"/>
      <c r="P201" s="96">
        <f t="shared" si="91"/>
        <v>11545.38</v>
      </c>
      <c r="Q201" s="78">
        <f t="shared" si="92"/>
        <v>0.31</v>
      </c>
      <c r="R201" s="27">
        <v>7.7468999999999992</v>
      </c>
      <c r="AD201" s="34"/>
      <c r="AE201" s="34"/>
      <c r="AF201" s="34"/>
      <c r="AG201" s="34"/>
      <c r="AH201" s="34"/>
      <c r="AI201" s="34"/>
      <c r="AJ201" s="35"/>
      <c r="AK201" s="34"/>
      <c r="AL201" s="35"/>
      <c r="AM201" s="34"/>
      <c r="AN201" s="34"/>
      <c r="AO201" s="35"/>
      <c r="AP201" s="35"/>
      <c r="AQ201" s="48">
        <f t="shared" si="95"/>
        <v>0</v>
      </c>
      <c r="AR201" s="66">
        <f t="shared" si="96"/>
        <v>0</v>
      </c>
      <c r="AS201" s="67">
        <f t="shared" si="111"/>
        <v>0</v>
      </c>
      <c r="AT201" s="67">
        <f t="shared" si="111"/>
        <v>0</v>
      </c>
      <c r="AU201" s="67">
        <f t="shared" si="111"/>
        <v>0</v>
      </c>
      <c r="AV201" s="67">
        <f t="shared" si="111"/>
        <v>0</v>
      </c>
      <c r="AW201" s="67">
        <f t="shared" si="111"/>
        <v>0</v>
      </c>
      <c r="AX201" s="67">
        <f t="shared" si="111"/>
        <v>0</v>
      </c>
      <c r="AY201" s="67">
        <f t="shared" si="111"/>
        <v>0</v>
      </c>
      <c r="AZ201" s="67">
        <f t="shared" si="111"/>
        <v>0</v>
      </c>
      <c r="BA201" s="68">
        <f t="shared" si="97"/>
        <v>0</v>
      </c>
      <c r="BB201" s="64">
        <f t="shared" si="98"/>
        <v>0</v>
      </c>
      <c r="BC201" s="69">
        <f t="shared" si="99"/>
        <v>0</v>
      </c>
      <c r="BD201" s="67">
        <f t="shared" si="112"/>
        <v>0</v>
      </c>
      <c r="BE201" s="67">
        <f t="shared" si="112"/>
        <v>0</v>
      </c>
      <c r="BF201" s="67">
        <f t="shared" si="112"/>
        <v>0</v>
      </c>
      <c r="BG201" s="67">
        <f t="shared" si="112"/>
        <v>0</v>
      </c>
      <c r="BH201" s="67">
        <f t="shared" si="112"/>
        <v>0</v>
      </c>
      <c r="BI201" s="67">
        <f t="shared" si="112"/>
        <v>0</v>
      </c>
      <c r="BJ201" s="67">
        <f t="shared" si="112"/>
        <v>0</v>
      </c>
      <c r="BK201" s="67">
        <f t="shared" si="112"/>
        <v>0</v>
      </c>
      <c r="BL201" s="70">
        <f t="shared" si="100"/>
        <v>0</v>
      </c>
      <c r="BM201" s="71">
        <f t="shared" si="101"/>
        <v>0</v>
      </c>
      <c r="BN201" s="71">
        <f t="shared" si="102"/>
        <v>0</v>
      </c>
      <c r="BO201" s="71">
        <f t="shared" si="103"/>
        <v>0</v>
      </c>
      <c r="BP201" s="71">
        <f t="shared" si="104"/>
        <v>0</v>
      </c>
      <c r="BQ201" s="71">
        <f t="shared" si="105"/>
        <v>0</v>
      </c>
      <c r="BR201" s="71">
        <f t="shared" si="106"/>
        <v>0</v>
      </c>
      <c r="BS201" s="71">
        <f t="shared" si="107"/>
        <v>0</v>
      </c>
      <c r="BT201" s="71">
        <f t="shared" si="108"/>
        <v>0</v>
      </c>
      <c r="BU201" s="72">
        <f t="shared" si="109"/>
        <v>0</v>
      </c>
      <c r="BV201" s="73">
        <f t="shared" si="110"/>
        <v>0</v>
      </c>
      <c r="BW201" t="s">
        <v>872</v>
      </c>
      <c r="BX201">
        <v>2022</v>
      </c>
      <c r="BY201" t="s">
        <v>873</v>
      </c>
      <c r="BZ201" t="s">
        <v>879</v>
      </c>
      <c r="CA201" t="s">
        <v>883</v>
      </c>
      <c r="CB201" t="s">
        <v>876</v>
      </c>
    </row>
    <row r="202" spans="1:80" x14ac:dyDescent="0.2">
      <c r="A202" s="77" t="str">
        <f t="shared" si="89"/>
        <v>X2OI01KAK90TWHT</v>
      </c>
      <c r="B202" s="77" t="s">
        <v>252</v>
      </c>
      <c r="C202" s="77"/>
      <c r="D202" s="77" t="s">
        <v>254</v>
      </c>
      <c r="E202" s="77" t="s">
        <v>253</v>
      </c>
      <c r="F202" s="77" t="s">
        <v>450</v>
      </c>
      <c r="G202" s="77" t="s">
        <v>451</v>
      </c>
      <c r="H202" s="77" t="s">
        <v>531</v>
      </c>
      <c r="I202" s="77" t="s">
        <v>532</v>
      </c>
      <c r="J202" s="77" t="s">
        <v>127</v>
      </c>
      <c r="K202" s="77" t="s">
        <v>129</v>
      </c>
      <c r="L202" s="77" t="s">
        <v>130</v>
      </c>
      <c r="M202" s="77">
        <v>24.99</v>
      </c>
      <c r="N202" s="96">
        <f t="shared" si="90"/>
        <v>22898.337</v>
      </c>
      <c r="O202" s="77"/>
      <c r="P202" s="96">
        <f t="shared" si="91"/>
        <v>11545.38</v>
      </c>
      <c r="Q202" s="78">
        <f t="shared" si="92"/>
        <v>0.31</v>
      </c>
      <c r="R202" s="27">
        <v>7.7468999999999992</v>
      </c>
      <c r="AD202" s="34"/>
      <c r="AE202" s="34"/>
      <c r="AF202" s="34"/>
      <c r="AG202" s="34"/>
      <c r="AH202" s="34"/>
      <c r="AI202" s="34"/>
      <c r="AJ202" s="35"/>
      <c r="AK202" s="34"/>
      <c r="AL202" s="35"/>
      <c r="AM202" s="34"/>
      <c r="AN202" s="34"/>
      <c r="AO202" s="35"/>
      <c r="AP202" s="35"/>
      <c r="AQ202" s="48">
        <f t="shared" si="95"/>
        <v>0</v>
      </c>
      <c r="AR202" s="66">
        <f t="shared" si="96"/>
        <v>0</v>
      </c>
      <c r="AS202" s="67">
        <f t="shared" si="111"/>
        <v>0</v>
      </c>
      <c r="AT202" s="67">
        <f t="shared" si="111"/>
        <v>0</v>
      </c>
      <c r="AU202" s="67">
        <f t="shared" si="111"/>
        <v>0</v>
      </c>
      <c r="AV202" s="67">
        <f t="shared" si="111"/>
        <v>0</v>
      </c>
      <c r="AW202" s="67">
        <f t="shared" si="111"/>
        <v>0</v>
      </c>
      <c r="AX202" s="67">
        <f t="shared" si="111"/>
        <v>0</v>
      </c>
      <c r="AY202" s="67">
        <f t="shared" si="111"/>
        <v>0</v>
      </c>
      <c r="AZ202" s="67">
        <f t="shared" si="111"/>
        <v>0</v>
      </c>
      <c r="BA202" s="68">
        <f t="shared" si="97"/>
        <v>0</v>
      </c>
      <c r="BB202" s="64">
        <f t="shared" si="98"/>
        <v>0</v>
      </c>
      <c r="BC202" s="69">
        <f t="shared" si="99"/>
        <v>0</v>
      </c>
      <c r="BD202" s="67">
        <f t="shared" si="112"/>
        <v>0</v>
      </c>
      <c r="BE202" s="67">
        <f t="shared" si="112"/>
        <v>0</v>
      </c>
      <c r="BF202" s="67">
        <f t="shared" si="112"/>
        <v>0</v>
      </c>
      <c r="BG202" s="67">
        <f t="shared" si="112"/>
        <v>0</v>
      </c>
      <c r="BH202" s="67">
        <f t="shared" si="112"/>
        <v>0</v>
      </c>
      <c r="BI202" s="67">
        <f t="shared" si="112"/>
        <v>0</v>
      </c>
      <c r="BJ202" s="67">
        <f t="shared" si="112"/>
        <v>0</v>
      </c>
      <c r="BK202" s="67">
        <f t="shared" si="112"/>
        <v>0</v>
      </c>
      <c r="BL202" s="70">
        <f t="shared" si="100"/>
        <v>0</v>
      </c>
      <c r="BM202" s="71">
        <f t="shared" si="101"/>
        <v>0</v>
      </c>
      <c r="BN202" s="71">
        <f t="shared" si="102"/>
        <v>0</v>
      </c>
      <c r="BO202" s="71">
        <f t="shared" si="103"/>
        <v>0</v>
      </c>
      <c r="BP202" s="71">
        <f t="shared" si="104"/>
        <v>0</v>
      </c>
      <c r="BQ202" s="71">
        <f t="shared" si="105"/>
        <v>0</v>
      </c>
      <c r="BR202" s="71">
        <f t="shared" si="106"/>
        <v>0</v>
      </c>
      <c r="BS202" s="71">
        <f t="shared" si="107"/>
        <v>0</v>
      </c>
      <c r="BT202" s="71">
        <f t="shared" si="108"/>
        <v>0</v>
      </c>
      <c r="BU202" s="72">
        <f t="shared" si="109"/>
        <v>0</v>
      </c>
      <c r="BV202" s="73">
        <f t="shared" si="110"/>
        <v>0</v>
      </c>
      <c r="BW202" t="s">
        <v>872</v>
      </c>
      <c r="BX202">
        <v>2022</v>
      </c>
      <c r="BY202" t="s">
        <v>873</v>
      </c>
      <c r="BZ202" t="s">
        <v>879</v>
      </c>
      <c r="CA202" t="s">
        <v>883</v>
      </c>
      <c r="CB202" t="s">
        <v>876</v>
      </c>
    </row>
    <row r="203" spans="1:80" x14ac:dyDescent="0.2">
      <c r="A203" s="77" t="str">
        <f t="shared" si="89"/>
        <v>X2OL16WEB90JBLK</v>
      </c>
      <c r="B203" s="77" t="s">
        <v>252</v>
      </c>
      <c r="C203" s="77"/>
      <c r="D203" s="77" t="s">
        <v>425</v>
      </c>
      <c r="E203" s="77" t="s">
        <v>253</v>
      </c>
      <c r="F203" s="77" t="s">
        <v>452</v>
      </c>
      <c r="G203" s="77" t="s">
        <v>453</v>
      </c>
      <c r="H203" s="77" t="s">
        <v>85</v>
      </c>
      <c r="I203" s="77" t="s">
        <v>483</v>
      </c>
      <c r="J203" s="77" t="s">
        <v>614</v>
      </c>
      <c r="K203" s="77" t="s">
        <v>630</v>
      </c>
      <c r="L203" s="77" t="s">
        <v>130</v>
      </c>
      <c r="M203" s="77">
        <v>99.99</v>
      </c>
      <c r="N203" s="96">
        <f t="shared" si="90"/>
        <v>91620.837</v>
      </c>
      <c r="O203" s="77"/>
      <c r="P203" s="96">
        <f t="shared" si="91"/>
        <v>46195.38</v>
      </c>
      <c r="Q203" s="78">
        <f t="shared" si="92"/>
        <v>0.31</v>
      </c>
      <c r="R203" s="27">
        <v>30.996899999999997</v>
      </c>
      <c r="AD203" s="34"/>
      <c r="AE203" s="34"/>
      <c r="AF203" s="34"/>
      <c r="AG203" s="34"/>
      <c r="AH203" s="34"/>
      <c r="AI203" s="34"/>
      <c r="AJ203" s="35"/>
      <c r="AK203" s="34"/>
      <c r="AL203" s="35"/>
      <c r="AM203" s="34"/>
      <c r="AN203" s="34"/>
      <c r="AO203" s="35"/>
      <c r="AP203" s="35"/>
      <c r="AQ203" s="48">
        <f t="shared" si="95"/>
        <v>0</v>
      </c>
      <c r="AR203" s="66">
        <f t="shared" si="96"/>
        <v>0</v>
      </c>
      <c r="AS203" s="67">
        <f t="shared" si="111"/>
        <v>0</v>
      </c>
      <c r="AT203" s="67">
        <f t="shared" si="111"/>
        <v>0</v>
      </c>
      <c r="AU203" s="67">
        <f t="shared" si="111"/>
        <v>0</v>
      </c>
      <c r="AV203" s="67">
        <f t="shared" si="111"/>
        <v>0</v>
      </c>
      <c r="AW203" s="67">
        <f t="shared" si="111"/>
        <v>0</v>
      </c>
      <c r="AX203" s="67">
        <f t="shared" si="111"/>
        <v>0</v>
      </c>
      <c r="AY203" s="67">
        <f t="shared" si="111"/>
        <v>0</v>
      </c>
      <c r="AZ203" s="67">
        <f t="shared" si="111"/>
        <v>0</v>
      </c>
      <c r="BA203" s="68">
        <f t="shared" si="97"/>
        <v>0</v>
      </c>
      <c r="BB203" s="64">
        <f t="shared" si="98"/>
        <v>0</v>
      </c>
      <c r="BC203" s="69">
        <f t="shared" si="99"/>
        <v>0</v>
      </c>
      <c r="BD203" s="67">
        <f t="shared" si="112"/>
        <v>0</v>
      </c>
      <c r="BE203" s="67">
        <f t="shared" si="112"/>
        <v>0</v>
      </c>
      <c r="BF203" s="67">
        <f t="shared" si="112"/>
        <v>0</v>
      </c>
      <c r="BG203" s="67">
        <f t="shared" si="112"/>
        <v>0</v>
      </c>
      <c r="BH203" s="67">
        <f t="shared" si="112"/>
        <v>0</v>
      </c>
      <c r="BI203" s="67">
        <f t="shared" si="112"/>
        <v>0</v>
      </c>
      <c r="BJ203" s="67">
        <f t="shared" si="112"/>
        <v>0</v>
      </c>
      <c r="BK203" s="67">
        <f t="shared" si="112"/>
        <v>0</v>
      </c>
      <c r="BL203" s="70">
        <f t="shared" si="100"/>
        <v>0</v>
      </c>
      <c r="BM203" s="71">
        <f t="shared" si="101"/>
        <v>0</v>
      </c>
      <c r="BN203" s="71">
        <f t="shared" si="102"/>
        <v>0</v>
      </c>
      <c r="BO203" s="71">
        <f t="shared" si="103"/>
        <v>0</v>
      </c>
      <c r="BP203" s="71">
        <f t="shared" si="104"/>
        <v>0</v>
      </c>
      <c r="BQ203" s="71">
        <f t="shared" si="105"/>
        <v>0</v>
      </c>
      <c r="BR203" s="71">
        <f t="shared" si="106"/>
        <v>0</v>
      </c>
      <c r="BS203" s="71">
        <f t="shared" si="107"/>
        <v>0</v>
      </c>
      <c r="BT203" s="71">
        <f t="shared" si="108"/>
        <v>0</v>
      </c>
      <c r="BU203" s="72">
        <f t="shared" si="109"/>
        <v>0</v>
      </c>
      <c r="BV203" s="73">
        <f t="shared" si="110"/>
        <v>0</v>
      </c>
      <c r="BW203" t="s">
        <v>872</v>
      </c>
      <c r="BX203">
        <v>2022</v>
      </c>
      <c r="BY203" t="s">
        <v>873</v>
      </c>
      <c r="BZ203" t="s">
        <v>879</v>
      </c>
      <c r="CA203" t="s">
        <v>883</v>
      </c>
      <c r="CB203" t="s">
        <v>876</v>
      </c>
    </row>
    <row r="204" spans="1:80" x14ac:dyDescent="0.2">
      <c r="A204" s="77" t="str">
        <f t="shared" si="89"/>
        <v>X2OL20WAMC0TWHT</v>
      </c>
      <c r="B204" s="77" t="s">
        <v>252</v>
      </c>
      <c r="C204" s="77"/>
      <c r="D204" s="77" t="s">
        <v>425</v>
      </c>
      <c r="E204" s="77" t="s">
        <v>253</v>
      </c>
      <c r="F204" s="77" t="s">
        <v>454</v>
      </c>
      <c r="G204" s="77" t="s">
        <v>455</v>
      </c>
      <c r="H204" s="77" t="s">
        <v>531</v>
      </c>
      <c r="I204" s="77" t="s">
        <v>532</v>
      </c>
      <c r="J204" s="77" t="s">
        <v>542</v>
      </c>
      <c r="K204" s="77" t="s">
        <v>630</v>
      </c>
      <c r="L204" s="77" t="s">
        <v>130</v>
      </c>
      <c r="M204" s="77">
        <v>59.99</v>
      </c>
      <c r="N204" s="96">
        <f t="shared" si="90"/>
        <v>54968.837</v>
      </c>
      <c r="O204" s="77"/>
      <c r="P204" s="96">
        <f t="shared" si="91"/>
        <v>27715.38</v>
      </c>
      <c r="Q204" s="78">
        <f t="shared" si="92"/>
        <v>0.31</v>
      </c>
      <c r="R204" s="27">
        <v>18.596900000000002</v>
      </c>
      <c r="AD204" s="34"/>
      <c r="AE204" s="34"/>
      <c r="AF204" s="34"/>
      <c r="AG204" s="34"/>
      <c r="AH204" s="34"/>
      <c r="AI204" s="34"/>
      <c r="AJ204" s="35"/>
      <c r="AK204" s="34"/>
      <c r="AL204" s="35"/>
      <c r="AM204" s="34"/>
      <c r="AN204" s="34"/>
      <c r="AO204" s="35"/>
      <c r="AP204" s="35"/>
      <c r="AQ204" s="48">
        <f t="shared" si="95"/>
        <v>0</v>
      </c>
      <c r="AR204" s="66">
        <f t="shared" si="96"/>
        <v>0</v>
      </c>
      <c r="AS204" s="67">
        <f t="shared" si="111"/>
        <v>0</v>
      </c>
      <c r="AT204" s="67">
        <f t="shared" si="111"/>
        <v>0</v>
      </c>
      <c r="AU204" s="67">
        <f t="shared" si="111"/>
        <v>0</v>
      </c>
      <c r="AV204" s="67">
        <f t="shared" si="111"/>
        <v>0</v>
      </c>
      <c r="AW204" s="67">
        <f t="shared" si="111"/>
        <v>0</v>
      </c>
      <c r="AX204" s="67">
        <f t="shared" si="111"/>
        <v>0</v>
      </c>
      <c r="AY204" s="67">
        <f t="shared" si="111"/>
        <v>0</v>
      </c>
      <c r="AZ204" s="67">
        <f t="shared" si="111"/>
        <v>0</v>
      </c>
      <c r="BA204" s="68">
        <f t="shared" si="97"/>
        <v>0</v>
      </c>
      <c r="BB204" s="64">
        <f t="shared" si="98"/>
        <v>0</v>
      </c>
      <c r="BC204" s="69">
        <f t="shared" si="99"/>
        <v>0</v>
      </c>
      <c r="BD204" s="67">
        <f t="shared" si="112"/>
        <v>0</v>
      </c>
      <c r="BE204" s="67">
        <f t="shared" si="112"/>
        <v>0</v>
      </c>
      <c r="BF204" s="67">
        <f t="shared" si="112"/>
        <v>0</v>
      </c>
      <c r="BG204" s="67">
        <f t="shared" si="112"/>
        <v>0</v>
      </c>
      <c r="BH204" s="67">
        <f t="shared" si="112"/>
        <v>0</v>
      </c>
      <c r="BI204" s="67">
        <f t="shared" si="112"/>
        <v>0</v>
      </c>
      <c r="BJ204" s="67">
        <f t="shared" si="112"/>
        <v>0</v>
      </c>
      <c r="BK204" s="67">
        <f t="shared" si="112"/>
        <v>0</v>
      </c>
      <c r="BL204" s="70">
        <f t="shared" si="100"/>
        <v>0</v>
      </c>
      <c r="BM204" s="71">
        <f t="shared" si="101"/>
        <v>0</v>
      </c>
      <c r="BN204" s="71">
        <f t="shared" si="102"/>
        <v>0</v>
      </c>
      <c r="BO204" s="71">
        <f t="shared" si="103"/>
        <v>0</v>
      </c>
      <c r="BP204" s="71">
        <f t="shared" si="104"/>
        <v>0</v>
      </c>
      <c r="BQ204" s="71">
        <f t="shared" si="105"/>
        <v>0</v>
      </c>
      <c r="BR204" s="71">
        <f t="shared" si="106"/>
        <v>0</v>
      </c>
      <c r="BS204" s="71">
        <f t="shared" si="107"/>
        <v>0</v>
      </c>
      <c r="BT204" s="71">
        <f t="shared" si="108"/>
        <v>0</v>
      </c>
      <c r="BU204" s="72">
        <f t="shared" si="109"/>
        <v>0</v>
      </c>
      <c r="BV204" s="73">
        <f t="shared" si="110"/>
        <v>0</v>
      </c>
      <c r="BW204" t="s">
        <v>872</v>
      </c>
      <c r="BX204">
        <v>2022</v>
      </c>
      <c r="BY204" t="s">
        <v>873</v>
      </c>
      <c r="BZ204" t="s">
        <v>879</v>
      </c>
      <c r="CA204" t="s">
        <v>883</v>
      </c>
      <c r="CB204" t="s">
        <v>876</v>
      </c>
    </row>
    <row r="205" spans="1:80" x14ac:dyDescent="0.2">
      <c r="A205" s="77" t="str">
        <f t="shared" si="89"/>
        <v>X2OI02KAK90G3H4</v>
      </c>
      <c r="B205" s="77" t="s">
        <v>252</v>
      </c>
      <c r="C205" s="77"/>
      <c r="D205" s="77" t="s">
        <v>254</v>
      </c>
      <c r="E205" s="77" t="s">
        <v>253</v>
      </c>
      <c r="F205" s="77" t="s">
        <v>456</v>
      </c>
      <c r="G205" s="77" t="s">
        <v>457</v>
      </c>
      <c r="H205" s="77" t="s">
        <v>615</v>
      </c>
      <c r="I205" s="77" t="s">
        <v>616</v>
      </c>
      <c r="J205" s="77" t="s">
        <v>127</v>
      </c>
      <c r="K205" s="77" t="s">
        <v>129</v>
      </c>
      <c r="L205" s="77" t="s">
        <v>130</v>
      </c>
      <c r="M205" s="77">
        <v>24.99</v>
      </c>
      <c r="N205" s="96">
        <f t="shared" si="90"/>
        <v>22898.337</v>
      </c>
      <c r="O205" s="77"/>
      <c r="P205" s="96">
        <f t="shared" si="91"/>
        <v>11545.38</v>
      </c>
      <c r="Q205" s="78">
        <f t="shared" si="92"/>
        <v>0.31</v>
      </c>
      <c r="R205" s="27">
        <v>7.7468999999999992</v>
      </c>
      <c r="AD205" s="34"/>
      <c r="AE205" s="34"/>
      <c r="AF205" s="34"/>
      <c r="AG205" s="34"/>
      <c r="AH205" s="34"/>
      <c r="AI205" s="34"/>
      <c r="AJ205" s="35"/>
      <c r="AK205" s="34"/>
      <c r="AL205" s="35"/>
      <c r="AM205" s="34"/>
      <c r="AN205" s="34"/>
      <c r="AO205" s="35"/>
      <c r="AP205" s="35"/>
      <c r="AQ205" s="48">
        <f t="shared" si="95"/>
        <v>0</v>
      </c>
      <c r="AR205" s="66">
        <f t="shared" si="96"/>
        <v>0</v>
      </c>
      <c r="AS205" s="67">
        <f t="shared" si="111"/>
        <v>0</v>
      </c>
      <c r="AT205" s="67">
        <f t="shared" si="111"/>
        <v>0</v>
      </c>
      <c r="AU205" s="67">
        <f t="shared" si="111"/>
        <v>0</v>
      </c>
      <c r="AV205" s="67">
        <f t="shared" si="111"/>
        <v>0</v>
      </c>
      <c r="AW205" s="67">
        <f t="shared" si="111"/>
        <v>0</v>
      </c>
      <c r="AX205" s="67">
        <f t="shared" si="111"/>
        <v>0</v>
      </c>
      <c r="AY205" s="67">
        <f t="shared" si="111"/>
        <v>0</v>
      </c>
      <c r="AZ205" s="67">
        <f t="shared" si="111"/>
        <v>0</v>
      </c>
      <c r="BA205" s="68">
        <f t="shared" si="97"/>
        <v>0</v>
      </c>
      <c r="BB205" s="64">
        <f t="shared" si="98"/>
        <v>0</v>
      </c>
      <c r="BC205" s="69">
        <f t="shared" si="99"/>
        <v>0</v>
      </c>
      <c r="BD205" s="67">
        <f t="shared" si="112"/>
        <v>0</v>
      </c>
      <c r="BE205" s="67">
        <f t="shared" si="112"/>
        <v>0</v>
      </c>
      <c r="BF205" s="67">
        <f t="shared" si="112"/>
        <v>0</v>
      </c>
      <c r="BG205" s="67">
        <f t="shared" si="112"/>
        <v>0</v>
      </c>
      <c r="BH205" s="67">
        <f t="shared" si="112"/>
        <v>0</v>
      </c>
      <c r="BI205" s="67">
        <f t="shared" si="112"/>
        <v>0</v>
      </c>
      <c r="BJ205" s="67">
        <f t="shared" si="112"/>
        <v>0</v>
      </c>
      <c r="BK205" s="67">
        <f t="shared" si="112"/>
        <v>0</v>
      </c>
      <c r="BL205" s="70">
        <f t="shared" si="100"/>
        <v>0</v>
      </c>
      <c r="BM205" s="71">
        <f t="shared" si="101"/>
        <v>0</v>
      </c>
      <c r="BN205" s="71">
        <f t="shared" si="102"/>
        <v>0</v>
      </c>
      <c r="BO205" s="71">
        <f t="shared" si="103"/>
        <v>0</v>
      </c>
      <c r="BP205" s="71">
        <f t="shared" si="104"/>
        <v>0</v>
      </c>
      <c r="BQ205" s="71">
        <f t="shared" si="105"/>
        <v>0</v>
      </c>
      <c r="BR205" s="71">
        <f t="shared" si="106"/>
        <v>0</v>
      </c>
      <c r="BS205" s="71">
        <f t="shared" si="107"/>
        <v>0</v>
      </c>
      <c r="BT205" s="71">
        <f t="shared" si="108"/>
        <v>0</v>
      </c>
      <c r="BU205" s="72">
        <f t="shared" si="109"/>
        <v>0</v>
      </c>
      <c r="BV205" s="73">
        <f t="shared" si="110"/>
        <v>0</v>
      </c>
      <c r="BW205" t="s">
        <v>872</v>
      </c>
      <c r="BX205">
        <v>2022</v>
      </c>
      <c r="BY205" t="s">
        <v>873</v>
      </c>
      <c r="BZ205" t="s">
        <v>879</v>
      </c>
      <c r="CA205" t="s">
        <v>883</v>
      </c>
      <c r="CB205" t="s">
        <v>876</v>
      </c>
    </row>
    <row r="206" spans="1:80" x14ac:dyDescent="0.2">
      <c r="A206" s="77" t="str">
        <f t="shared" si="89"/>
        <v>X2OR04Z27Y0LHY</v>
      </c>
      <c r="B206" s="77" t="s">
        <v>252</v>
      </c>
      <c r="C206" s="77"/>
      <c r="D206" s="77" t="s">
        <v>301</v>
      </c>
      <c r="E206" s="77" t="s">
        <v>301</v>
      </c>
      <c r="F206" s="77" t="s">
        <v>458</v>
      </c>
      <c r="G206" s="77" t="s">
        <v>459</v>
      </c>
      <c r="H206" s="77" t="s">
        <v>502</v>
      </c>
      <c r="I206" s="77" t="s">
        <v>503</v>
      </c>
      <c r="J206" s="77" t="s">
        <v>127</v>
      </c>
      <c r="K206" s="77" t="s">
        <v>129</v>
      </c>
      <c r="L206" s="77" t="s">
        <v>130</v>
      </c>
      <c r="M206" s="77">
        <v>44.99</v>
      </c>
      <c r="N206" s="96">
        <f t="shared" si="90"/>
        <v>41224.337</v>
      </c>
      <c r="O206" s="77"/>
      <c r="P206" s="96">
        <f t="shared" si="91"/>
        <v>20785.38</v>
      </c>
      <c r="Q206" s="78">
        <f t="shared" si="92"/>
        <v>0.31</v>
      </c>
      <c r="R206" s="27">
        <v>13.946900000000001</v>
      </c>
      <c r="AD206" s="34"/>
      <c r="AE206" s="34"/>
      <c r="AF206" s="34"/>
      <c r="AG206" s="34"/>
      <c r="AH206" s="34"/>
      <c r="AI206" s="34"/>
      <c r="AJ206" s="35"/>
      <c r="AK206" s="34"/>
      <c r="AL206" s="35"/>
      <c r="AM206" s="34"/>
      <c r="AN206" s="34"/>
      <c r="AO206" s="35"/>
      <c r="AP206" s="35"/>
      <c r="AQ206" s="48">
        <f t="shared" si="95"/>
        <v>0</v>
      </c>
      <c r="AR206" s="66">
        <f t="shared" si="96"/>
        <v>0</v>
      </c>
      <c r="AS206" s="67">
        <f t="shared" si="111"/>
        <v>0</v>
      </c>
      <c r="AT206" s="67">
        <f t="shared" si="111"/>
        <v>0</v>
      </c>
      <c r="AU206" s="67">
        <f t="shared" si="111"/>
        <v>0</v>
      </c>
      <c r="AV206" s="67">
        <f t="shared" si="111"/>
        <v>0</v>
      </c>
      <c r="AW206" s="67">
        <f t="shared" si="111"/>
        <v>0</v>
      </c>
      <c r="AX206" s="67">
        <f t="shared" si="111"/>
        <v>0</v>
      </c>
      <c r="AY206" s="67">
        <f t="shared" si="111"/>
        <v>0</v>
      </c>
      <c r="AZ206" s="67">
        <f t="shared" si="111"/>
        <v>0</v>
      </c>
      <c r="BA206" s="68">
        <f t="shared" si="97"/>
        <v>0</v>
      </c>
      <c r="BB206" s="64">
        <f t="shared" si="98"/>
        <v>0</v>
      </c>
      <c r="BC206" s="69">
        <f t="shared" si="99"/>
        <v>0</v>
      </c>
      <c r="BD206" s="67">
        <f t="shared" si="112"/>
        <v>0</v>
      </c>
      <c r="BE206" s="67">
        <f t="shared" si="112"/>
        <v>0</v>
      </c>
      <c r="BF206" s="67">
        <f t="shared" si="112"/>
        <v>0</v>
      </c>
      <c r="BG206" s="67">
        <f t="shared" si="112"/>
        <v>0</v>
      </c>
      <c r="BH206" s="67">
        <f t="shared" si="112"/>
        <v>0</v>
      </c>
      <c r="BI206" s="67">
        <f t="shared" si="112"/>
        <v>0</v>
      </c>
      <c r="BJ206" s="67">
        <f t="shared" si="112"/>
        <v>0</v>
      </c>
      <c r="BK206" s="67">
        <f t="shared" si="112"/>
        <v>0</v>
      </c>
      <c r="BL206" s="70">
        <f t="shared" si="100"/>
        <v>0</v>
      </c>
      <c r="BM206" s="71">
        <f t="shared" si="101"/>
        <v>0</v>
      </c>
      <c r="BN206" s="71">
        <f t="shared" si="102"/>
        <v>0</v>
      </c>
      <c r="BO206" s="71">
        <f t="shared" si="103"/>
        <v>0</v>
      </c>
      <c r="BP206" s="71">
        <f t="shared" si="104"/>
        <v>0</v>
      </c>
      <c r="BQ206" s="71">
        <f t="shared" si="105"/>
        <v>0</v>
      </c>
      <c r="BR206" s="71">
        <f t="shared" si="106"/>
        <v>0</v>
      </c>
      <c r="BS206" s="71">
        <f t="shared" si="107"/>
        <v>0</v>
      </c>
      <c r="BT206" s="71">
        <f t="shared" si="108"/>
        <v>0</v>
      </c>
      <c r="BU206" s="72">
        <f t="shared" si="109"/>
        <v>0</v>
      </c>
      <c r="BV206" s="73">
        <f t="shared" si="110"/>
        <v>0</v>
      </c>
      <c r="BW206" t="s">
        <v>872</v>
      </c>
      <c r="BX206">
        <v>2022</v>
      </c>
      <c r="BY206" t="s">
        <v>873</v>
      </c>
      <c r="BZ206" t="s">
        <v>879</v>
      </c>
      <c r="CA206" t="s">
        <v>883</v>
      </c>
      <c r="CB206" t="s">
        <v>875</v>
      </c>
    </row>
    <row r="207" spans="1:80" x14ac:dyDescent="0.2">
      <c r="A207" s="77" t="str">
        <f t="shared" si="89"/>
        <v>X2OA00D3581KHA</v>
      </c>
      <c r="B207" s="77" t="s">
        <v>252</v>
      </c>
      <c r="C207" s="77"/>
      <c r="D207" s="77" t="s">
        <v>265</v>
      </c>
      <c r="E207" s="77" t="s">
        <v>259</v>
      </c>
      <c r="F207" s="77" t="s">
        <v>460</v>
      </c>
      <c r="G207" s="77" t="s">
        <v>461</v>
      </c>
      <c r="H207" s="77" t="s">
        <v>617</v>
      </c>
      <c r="I207" s="77" t="s">
        <v>618</v>
      </c>
      <c r="J207" s="77" t="s">
        <v>497</v>
      </c>
      <c r="K207" s="77" t="s">
        <v>630</v>
      </c>
      <c r="L207" s="77" t="s">
        <v>632</v>
      </c>
      <c r="M207" s="77">
        <v>64.989999999999995</v>
      </c>
      <c r="N207" s="96">
        <f t="shared" si="90"/>
        <v>59550.337</v>
      </c>
      <c r="O207" s="77"/>
      <c r="P207" s="96">
        <f t="shared" si="91"/>
        <v>30025.38</v>
      </c>
      <c r="Q207" s="78">
        <f t="shared" si="92"/>
        <v>0.31</v>
      </c>
      <c r="R207" s="27">
        <v>20.146899999999999</v>
      </c>
      <c r="AD207" s="34"/>
      <c r="AE207" s="34"/>
      <c r="AF207" s="34"/>
      <c r="AG207" s="34"/>
      <c r="AH207" s="34"/>
      <c r="AI207" s="34"/>
      <c r="AJ207" s="35"/>
      <c r="AK207" s="34"/>
      <c r="AL207" s="35"/>
      <c r="AM207" s="34"/>
      <c r="AN207" s="34"/>
      <c r="AO207" s="35"/>
      <c r="AP207" s="35"/>
      <c r="AQ207" s="48">
        <f t="shared" si="95"/>
        <v>0</v>
      </c>
      <c r="AR207" s="66">
        <f t="shared" si="96"/>
        <v>0</v>
      </c>
      <c r="AS207" s="67">
        <f t="shared" si="111"/>
        <v>0</v>
      </c>
      <c r="AT207" s="67">
        <f t="shared" si="111"/>
        <v>0</v>
      </c>
      <c r="AU207" s="67">
        <f t="shared" si="111"/>
        <v>0</v>
      </c>
      <c r="AV207" s="67">
        <f t="shared" si="111"/>
        <v>0</v>
      </c>
      <c r="AW207" s="67">
        <f t="shared" si="111"/>
        <v>0</v>
      </c>
      <c r="AX207" s="67">
        <f t="shared" si="111"/>
        <v>0</v>
      </c>
      <c r="AY207" s="67">
        <f t="shared" si="111"/>
        <v>0</v>
      </c>
      <c r="AZ207" s="67">
        <f t="shared" si="111"/>
        <v>0</v>
      </c>
      <c r="BA207" s="68">
        <f t="shared" si="97"/>
        <v>0</v>
      </c>
      <c r="BB207" s="64">
        <f t="shared" si="98"/>
        <v>0</v>
      </c>
      <c r="BC207" s="69">
        <f t="shared" si="99"/>
        <v>0</v>
      </c>
      <c r="BD207" s="67">
        <f t="shared" si="112"/>
        <v>0</v>
      </c>
      <c r="BE207" s="67">
        <f t="shared" si="112"/>
        <v>0</v>
      </c>
      <c r="BF207" s="67">
        <f t="shared" si="112"/>
        <v>0</v>
      </c>
      <c r="BG207" s="67">
        <f t="shared" si="112"/>
        <v>0</v>
      </c>
      <c r="BH207" s="67">
        <f t="shared" si="112"/>
        <v>0</v>
      </c>
      <c r="BI207" s="67">
        <f t="shared" si="112"/>
        <v>0</v>
      </c>
      <c r="BJ207" s="67">
        <f t="shared" si="112"/>
        <v>0</v>
      </c>
      <c r="BK207" s="67">
        <f t="shared" si="112"/>
        <v>0</v>
      </c>
      <c r="BL207" s="70">
        <f t="shared" si="100"/>
        <v>0</v>
      </c>
      <c r="BM207" s="71">
        <f t="shared" si="101"/>
        <v>0</v>
      </c>
      <c r="BN207" s="71">
        <f t="shared" si="102"/>
        <v>0</v>
      </c>
      <c r="BO207" s="71">
        <f t="shared" si="103"/>
        <v>0</v>
      </c>
      <c r="BP207" s="71">
        <f t="shared" si="104"/>
        <v>0</v>
      </c>
      <c r="BQ207" s="71">
        <f t="shared" si="105"/>
        <v>0</v>
      </c>
      <c r="BR207" s="71">
        <f t="shared" si="106"/>
        <v>0</v>
      </c>
      <c r="BS207" s="71">
        <f t="shared" si="107"/>
        <v>0</v>
      </c>
      <c r="BT207" s="71">
        <f t="shared" si="108"/>
        <v>0</v>
      </c>
      <c r="BU207" s="72">
        <f t="shared" si="109"/>
        <v>0</v>
      </c>
      <c r="BV207" s="73">
        <f t="shared" si="110"/>
        <v>0</v>
      </c>
      <c r="BW207" t="s">
        <v>872</v>
      </c>
      <c r="BX207">
        <v>2022</v>
      </c>
      <c r="BY207" t="s">
        <v>873</v>
      </c>
      <c r="BZ207" t="s">
        <v>879</v>
      </c>
      <c r="CA207" t="s">
        <v>883</v>
      </c>
      <c r="CB207" t="s">
        <v>878</v>
      </c>
    </row>
    <row r="208" spans="1:80" x14ac:dyDescent="0.2">
      <c r="A208" s="77" t="str">
        <f t="shared" ref="A208:A228" si="113">F208&amp;H208</f>
        <v>X2OH06W9Y10G9C9</v>
      </c>
      <c r="B208" s="77" t="s">
        <v>252</v>
      </c>
      <c r="C208" s="77"/>
      <c r="D208" s="77" t="s">
        <v>260</v>
      </c>
      <c r="E208" s="77" t="s">
        <v>253</v>
      </c>
      <c r="F208" s="77" t="s">
        <v>462</v>
      </c>
      <c r="G208" s="77" t="s">
        <v>463</v>
      </c>
      <c r="H208" s="77" t="s">
        <v>619</v>
      </c>
      <c r="I208" s="77" t="s">
        <v>620</v>
      </c>
      <c r="J208" s="77" t="s">
        <v>127</v>
      </c>
      <c r="K208" s="77" t="s">
        <v>129</v>
      </c>
      <c r="L208" s="77" t="s">
        <v>130</v>
      </c>
      <c r="M208" s="77">
        <v>39.99</v>
      </c>
      <c r="N208" s="96">
        <f t="shared" si="90"/>
        <v>36642.837</v>
      </c>
      <c r="O208" s="77"/>
      <c r="P208" s="96">
        <f t="shared" si="91"/>
        <v>18475.379999999997</v>
      </c>
      <c r="Q208" s="78">
        <f t="shared" si="92"/>
        <v>0.31</v>
      </c>
      <c r="R208" s="27">
        <v>12.3969</v>
      </c>
      <c r="AD208" s="34"/>
      <c r="AE208" s="34"/>
      <c r="AF208" s="34"/>
      <c r="AG208" s="34"/>
      <c r="AH208" s="34"/>
      <c r="AI208" s="34"/>
      <c r="AJ208" s="35"/>
      <c r="AK208" s="34"/>
      <c r="AL208" s="35"/>
      <c r="AM208" s="34"/>
      <c r="AN208" s="34"/>
      <c r="AO208" s="35"/>
      <c r="AP208" s="35"/>
      <c r="AQ208" s="48">
        <f t="shared" si="95"/>
        <v>0</v>
      </c>
      <c r="AR208" s="66">
        <f t="shared" si="96"/>
        <v>0</v>
      </c>
      <c r="AS208" s="67">
        <f t="shared" si="111"/>
        <v>0</v>
      </c>
      <c r="AT208" s="67">
        <f t="shared" si="111"/>
        <v>0</v>
      </c>
      <c r="AU208" s="67">
        <f t="shared" si="111"/>
        <v>0</v>
      </c>
      <c r="AV208" s="67">
        <f t="shared" si="111"/>
        <v>0</v>
      </c>
      <c r="AW208" s="67">
        <f t="shared" si="111"/>
        <v>0</v>
      </c>
      <c r="AX208" s="67">
        <f t="shared" si="111"/>
        <v>0</v>
      </c>
      <c r="AY208" s="67">
        <f t="shared" si="111"/>
        <v>0</v>
      </c>
      <c r="AZ208" s="67">
        <f t="shared" si="111"/>
        <v>0</v>
      </c>
      <c r="BA208" s="68">
        <f t="shared" si="97"/>
        <v>0</v>
      </c>
      <c r="BB208" s="64">
        <f t="shared" si="98"/>
        <v>0</v>
      </c>
      <c r="BC208" s="69">
        <f t="shared" si="99"/>
        <v>0</v>
      </c>
      <c r="BD208" s="67">
        <f t="shared" si="112"/>
        <v>0</v>
      </c>
      <c r="BE208" s="67">
        <f t="shared" si="112"/>
        <v>0</v>
      </c>
      <c r="BF208" s="67">
        <f t="shared" si="112"/>
        <v>0</v>
      </c>
      <c r="BG208" s="67">
        <f t="shared" si="112"/>
        <v>0</v>
      </c>
      <c r="BH208" s="67">
        <f t="shared" si="112"/>
        <v>0</v>
      </c>
      <c r="BI208" s="67">
        <f t="shared" si="112"/>
        <v>0</v>
      </c>
      <c r="BJ208" s="67">
        <f t="shared" si="112"/>
        <v>0</v>
      </c>
      <c r="BK208" s="67">
        <f t="shared" si="112"/>
        <v>0</v>
      </c>
      <c r="BL208" s="70">
        <f t="shared" si="100"/>
        <v>0</v>
      </c>
      <c r="BM208" s="71">
        <f t="shared" si="101"/>
        <v>0</v>
      </c>
      <c r="BN208" s="71">
        <f t="shared" si="102"/>
        <v>0</v>
      </c>
      <c r="BO208" s="71">
        <f t="shared" si="103"/>
        <v>0</v>
      </c>
      <c r="BP208" s="71">
        <f t="shared" si="104"/>
        <v>0</v>
      </c>
      <c r="BQ208" s="71">
        <f t="shared" si="105"/>
        <v>0</v>
      </c>
      <c r="BR208" s="71">
        <f t="shared" si="106"/>
        <v>0</v>
      </c>
      <c r="BS208" s="71">
        <f t="shared" si="107"/>
        <v>0</v>
      </c>
      <c r="BT208" s="71">
        <f t="shared" si="108"/>
        <v>0</v>
      </c>
      <c r="BU208" s="72">
        <f t="shared" si="109"/>
        <v>0</v>
      </c>
      <c r="BV208" s="73">
        <f t="shared" si="110"/>
        <v>0</v>
      </c>
      <c r="BW208" t="s">
        <v>872</v>
      </c>
      <c r="BX208">
        <v>2022</v>
      </c>
      <c r="BY208" t="s">
        <v>873</v>
      </c>
      <c r="BZ208" t="s">
        <v>879</v>
      </c>
      <c r="CA208" t="s">
        <v>883</v>
      </c>
      <c r="CB208" t="s">
        <v>876</v>
      </c>
    </row>
    <row r="209" spans="1:80" x14ac:dyDescent="0.2">
      <c r="A209" s="77" t="str">
        <f t="shared" si="113"/>
        <v>X2OH06W9Y10JTMU</v>
      </c>
      <c r="B209" s="77" t="s">
        <v>252</v>
      </c>
      <c r="C209" s="77"/>
      <c r="D209" s="77" t="s">
        <v>260</v>
      </c>
      <c r="E209" s="77" t="s">
        <v>253</v>
      </c>
      <c r="F209" s="77" t="s">
        <v>462</v>
      </c>
      <c r="G209" s="77" t="s">
        <v>463</v>
      </c>
      <c r="H209" s="77" t="s">
        <v>178</v>
      </c>
      <c r="I209" s="77" t="s">
        <v>487</v>
      </c>
      <c r="J209" s="77" t="s">
        <v>127</v>
      </c>
      <c r="K209" s="77" t="s">
        <v>129</v>
      </c>
      <c r="L209" s="77" t="s">
        <v>130</v>
      </c>
      <c r="M209" s="77">
        <v>39.99</v>
      </c>
      <c r="N209" s="96">
        <f t="shared" si="90"/>
        <v>36642.837</v>
      </c>
      <c r="O209" s="77"/>
      <c r="P209" s="96">
        <f t="shared" si="91"/>
        <v>18475.379999999997</v>
      </c>
      <c r="Q209" s="78">
        <f t="shared" si="92"/>
        <v>0.31</v>
      </c>
      <c r="R209" s="27">
        <v>12.3969</v>
      </c>
      <c r="AD209" s="34"/>
      <c r="AE209" s="34"/>
      <c r="AF209" s="34"/>
      <c r="AG209" s="34"/>
      <c r="AH209" s="34"/>
      <c r="AI209" s="34"/>
      <c r="AJ209" s="35"/>
      <c r="AK209" s="34"/>
      <c r="AL209" s="35"/>
      <c r="AM209" s="34"/>
      <c r="AN209" s="34"/>
      <c r="AO209" s="35"/>
      <c r="AP209" s="35"/>
      <c r="AQ209" s="48">
        <f t="shared" si="95"/>
        <v>0</v>
      </c>
      <c r="AR209" s="66">
        <f t="shared" si="96"/>
        <v>0</v>
      </c>
      <c r="AS209" s="67">
        <f t="shared" si="111"/>
        <v>0</v>
      </c>
      <c r="AT209" s="67">
        <f t="shared" si="111"/>
        <v>0</v>
      </c>
      <c r="AU209" s="67">
        <f t="shared" si="111"/>
        <v>0</v>
      </c>
      <c r="AV209" s="67">
        <f t="shared" si="111"/>
        <v>0</v>
      </c>
      <c r="AW209" s="67">
        <f t="shared" si="111"/>
        <v>0</v>
      </c>
      <c r="AX209" s="67">
        <f t="shared" si="111"/>
        <v>0</v>
      </c>
      <c r="AY209" s="67">
        <f t="shared" si="111"/>
        <v>0</v>
      </c>
      <c r="AZ209" s="67">
        <f t="shared" si="111"/>
        <v>0</v>
      </c>
      <c r="BA209" s="68">
        <f t="shared" si="97"/>
        <v>0</v>
      </c>
      <c r="BB209" s="64">
        <f t="shared" si="98"/>
        <v>0</v>
      </c>
      <c r="BC209" s="69">
        <f t="shared" si="99"/>
        <v>0</v>
      </c>
      <c r="BD209" s="67">
        <f t="shared" si="112"/>
        <v>0</v>
      </c>
      <c r="BE209" s="67">
        <f t="shared" si="112"/>
        <v>0</v>
      </c>
      <c r="BF209" s="67">
        <f t="shared" si="112"/>
        <v>0</v>
      </c>
      <c r="BG209" s="67">
        <f t="shared" si="112"/>
        <v>0</v>
      </c>
      <c r="BH209" s="67">
        <f t="shared" si="112"/>
        <v>0</v>
      </c>
      <c r="BI209" s="67">
        <f t="shared" si="112"/>
        <v>0</v>
      </c>
      <c r="BJ209" s="67">
        <f t="shared" si="112"/>
        <v>0</v>
      </c>
      <c r="BK209" s="67">
        <f t="shared" si="112"/>
        <v>0</v>
      </c>
      <c r="BL209" s="70">
        <f t="shared" si="100"/>
        <v>0</v>
      </c>
      <c r="BM209" s="71">
        <f t="shared" si="101"/>
        <v>0</v>
      </c>
      <c r="BN209" s="71">
        <f t="shared" si="102"/>
        <v>0</v>
      </c>
      <c r="BO209" s="71">
        <f t="shared" si="103"/>
        <v>0</v>
      </c>
      <c r="BP209" s="71">
        <f t="shared" si="104"/>
        <v>0</v>
      </c>
      <c r="BQ209" s="71">
        <f t="shared" si="105"/>
        <v>0</v>
      </c>
      <c r="BR209" s="71">
        <f t="shared" si="106"/>
        <v>0</v>
      </c>
      <c r="BS209" s="71">
        <f t="shared" si="107"/>
        <v>0</v>
      </c>
      <c r="BT209" s="71">
        <f t="shared" si="108"/>
        <v>0</v>
      </c>
      <c r="BU209" s="72">
        <f t="shared" si="109"/>
        <v>0</v>
      </c>
      <c r="BV209" s="73">
        <f t="shared" si="110"/>
        <v>0</v>
      </c>
      <c r="BW209" t="s">
        <v>872</v>
      </c>
      <c r="BX209">
        <v>2022</v>
      </c>
      <c r="BY209" t="s">
        <v>873</v>
      </c>
      <c r="BZ209" t="s">
        <v>879</v>
      </c>
      <c r="CA209" t="s">
        <v>883</v>
      </c>
      <c r="CB209" t="s">
        <v>876</v>
      </c>
    </row>
    <row r="210" spans="1:80" x14ac:dyDescent="0.2">
      <c r="A210" s="77" t="str">
        <f t="shared" si="113"/>
        <v>X2OD00K9JY1JBLK</v>
      </c>
      <c r="B210" s="77" t="s">
        <v>252</v>
      </c>
      <c r="C210" s="77"/>
      <c r="D210" s="77" t="s">
        <v>254</v>
      </c>
      <c r="E210" s="77" t="s">
        <v>259</v>
      </c>
      <c r="F210" s="77" t="s">
        <v>464</v>
      </c>
      <c r="G210" s="77" t="s">
        <v>465</v>
      </c>
      <c r="H210" s="77" t="s">
        <v>85</v>
      </c>
      <c r="I210" s="77" t="s">
        <v>483</v>
      </c>
      <c r="J210" s="77" t="s">
        <v>569</v>
      </c>
      <c r="K210" s="77" t="s">
        <v>129</v>
      </c>
      <c r="L210" s="77" t="s">
        <v>130</v>
      </c>
      <c r="M210" s="77">
        <v>39.99</v>
      </c>
      <c r="N210" s="96">
        <f t="shared" si="90"/>
        <v>36642.837</v>
      </c>
      <c r="O210" s="77"/>
      <c r="P210" s="96">
        <f t="shared" si="91"/>
        <v>18475.379999999997</v>
      </c>
      <c r="Q210" s="78">
        <f t="shared" si="92"/>
        <v>0.31</v>
      </c>
      <c r="R210" s="27">
        <v>12.3969</v>
      </c>
      <c r="AD210" s="34"/>
      <c r="AE210" s="34"/>
      <c r="AF210" s="34"/>
      <c r="AG210" s="34"/>
      <c r="AH210" s="34"/>
      <c r="AI210" s="34"/>
      <c r="AJ210" s="35"/>
      <c r="AK210" s="34"/>
      <c r="AL210" s="35"/>
      <c r="AM210" s="34"/>
      <c r="AN210" s="34"/>
      <c r="AO210" s="35"/>
      <c r="AP210" s="35"/>
      <c r="AQ210" s="48">
        <f t="shared" si="95"/>
        <v>0</v>
      </c>
      <c r="AR210" s="66">
        <f t="shared" si="96"/>
        <v>0</v>
      </c>
      <c r="AS210" s="67">
        <f t="shared" si="111"/>
        <v>0</v>
      </c>
      <c r="AT210" s="67">
        <f t="shared" si="111"/>
        <v>0</v>
      </c>
      <c r="AU210" s="67">
        <f t="shared" si="111"/>
        <v>0</v>
      </c>
      <c r="AV210" s="67">
        <f t="shared" si="111"/>
        <v>0</v>
      </c>
      <c r="AW210" s="67">
        <f t="shared" si="111"/>
        <v>0</v>
      </c>
      <c r="AX210" s="67">
        <f t="shared" si="111"/>
        <v>0</v>
      </c>
      <c r="AY210" s="67">
        <f t="shared" si="111"/>
        <v>0</v>
      </c>
      <c r="AZ210" s="67">
        <f t="shared" si="111"/>
        <v>0</v>
      </c>
      <c r="BA210" s="68">
        <f t="shared" si="97"/>
        <v>0</v>
      </c>
      <c r="BB210" s="64">
        <f t="shared" si="98"/>
        <v>0</v>
      </c>
      <c r="BC210" s="69">
        <f t="shared" si="99"/>
        <v>0</v>
      </c>
      <c r="BD210" s="67">
        <f t="shared" si="112"/>
        <v>0</v>
      </c>
      <c r="BE210" s="67">
        <f t="shared" si="112"/>
        <v>0</v>
      </c>
      <c r="BF210" s="67">
        <f t="shared" si="112"/>
        <v>0</v>
      </c>
      <c r="BG210" s="67">
        <f t="shared" si="112"/>
        <v>0</v>
      </c>
      <c r="BH210" s="67">
        <f t="shared" si="112"/>
        <v>0</v>
      </c>
      <c r="BI210" s="67">
        <f t="shared" si="112"/>
        <v>0</v>
      </c>
      <c r="BJ210" s="67">
        <f t="shared" si="112"/>
        <v>0</v>
      </c>
      <c r="BK210" s="67">
        <f t="shared" si="112"/>
        <v>0</v>
      </c>
      <c r="BL210" s="70">
        <f t="shared" si="100"/>
        <v>0</v>
      </c>
      <c r="BM210" s="71">
        <f t="shared" si="101"/>
        <v>0</v>
      </c>
      <c r="BN210" s="71">
        <f t="shared" si="102"/>
        <v>0</v>
      </c>
      <c r="BO210" s="71">
        <f t="shared" si="103"/>
        <v>0</v>
      </c>
      <c r="BP210" s="71">
        <f t="shared" si="104"/>
        <v>0</v>
      </c>
      <c r="BQ210" s="71">
        <f t="shared" si="105"/>
        <v>0</v>
      </c>
      <c r="BR210" s="71">
        <f t="shared" si="106"/>
        <v>0</v>
      </c>
      <c r="BS210" s="71">
        <f t="shared" si="107"/>
        <v>0</v>
      </c>
      <c r="BT210" s="71">
        <f t="shared" si="108"/>
        <v>0</v>
      </c>
      <c r="BU210" s="72">
        <f t="shared" si="109"/>
        <v>0</v>
      </c>
      <c r="BV210" s="73">
        <f t="shared" si="110"/>
        <v>0</v>
      </c>
      <c r="BW210" t="s">
        <v>872</v>
      </c>
      <c r="BX210">
        <v>2022</v>
      </c>
      <c r="BY210" t="s">
        <v>873</v>
      </c>
      <c r="BZ210" t="s">
        <v>879</v>
      </c>
      <c r="CA210" t="s">
        <v>883</v>
      </c>
      <c r="CB210" t="s">
        <v>877</v>
      </c>
    </row>
    <row r="211" spans="1:80" x14ac:dyDescent="0.2">
      <c r="A211" s="77" t="str">
        <f t="shared" si="113"/>
        <v>X2OD00K9JY1G585</v>
      </c>
      <c r="B211" s="77" t="s">
        <v>252</v>
      </c>
      <c r="C211" s="77"/>
      <c r="D211" s="77" t="s">
        <v>254</v>
      </c>
      <c r="E211" s="77" t="s">
        <v>259</v>
      </c>
      <c r="F211" s="77" t="s">
        <v>464</v>
      </c>
      <c r="G211" s="77" t="s">
        <v>465</v>
      </c>
      <c r="H211" s="77" t="s">
        <v>97</v>
      </c>
      <c r="I211" s="77" t="s">
        <v>545</v>
      </c>
      <c r="J211" s="77" t="s">
        <v>569</v>
      </c>
      <c r="K211" s="77" t="s">
        <v>129</v>
      </c>
      <c r="L211" s="77" t="s">
        <v>130</v>
      </c>
      <c r="M211" s="77">
        <v>39.99</v>
      </c>
      <c r="N211" s="96">
        <f t="shared" si="90"/>
        <v>36642.837</v>
      </c>
      <c r="O211" s="77"/>
      <c r="P211" s="96">
        <f t="shared" si="91"/>
        <v>18475.379999999997</v>
      </c>
      <c r="Q211" s="78">
        <f t="shared" si="92"/>
        <v>0.31</v>
      </c>
      <c r="R211" s="27">
        <v>12.3969</v>
      </c>
      <c r="AD211" s="34"/>
      <c r="AE211" s="34"/>
      <c r="AF211" s="34"/>
      <c r="AG211" s="34"/>
      <c r="AH211" s="34"/>
      <c r="AI211" s="34"/>
      <c r="AJ211" s="35"/>
      <c r="AK211" s="34"/>
      <c r="AL211" s="35"/>
      <c r="AM211" s="34"/>
      <c r="AN211" s="34"/>
      <c r="AO211" s="35"/>
      <c r="AP211" s="35"/>
      <c r="AQ211" s="48">
        <f t="shared" si="95"/>
        <v>0</v>
      </c>
      <c r="AR211" s="66">
        <f t="shared" si="96"/>
        <v>0</v>
      </c>
      <c r="AS211" s="67">
        <f t="shared" si="111"/>
        <v>0</v>
      </c>
      <c r="AT211" s="67">
        <f t="shared" si="111"/>
        <v>0</v>
      </c>
      <c r="AU211" s="67">
        <f t="shared" si="111"/>
        <v>0</v>
      </c>
      <c r="AV211" s="67">
        <f t="shared" si="111"/>
        <v>0</v>
      </c>
      <c r="AW211" s="67">
        <f t="shared" si="111"/>
        <v>0</v>
      </c>
      <c r="AX211" s="67">
        <f t="shared" si="111"/>
        <v>0</v>
      </c>
      <c r="AY211" s="67">
        <f t="shared" si="111"/>
        <v>0</v>
      </c>
      <c r="AZ211" s="67">
        <f t="shared" si="111"/>
        <v>0</v>
      </c>
      <c r="BA211" s="68">
        <f t="shared" si="97"/>
        <v>0</v>
      </c>
      <c r="BB211" s="64">
        <f t="shared" si="98"/>
        <v>0</v>
      </c>
      <c r="BC211" s="69">
        <f t="shared" si="99"/>
        <v>0</v>
      </c>
      <c r="BD211" s="67">
        <f t="shared" si="112"/>
        <v>0</v>
      </c>
      <c r="BE211" s="67">
        <f t="shared" si="112"/>
        <v>0</v>
      </c>
      <c r="BF211" s="67">
        <f t="shared" si="112"/>
        <v>0</v>
      </c>
      <c r="BG211" s="67">
        <f t="shared" si="112"/>
        <v>0</v>
      </c>
      <c r="BH211" s="67">
        <f t="shared" si="112"/>
        <v>0</v>
      </c>
      <c r="BI211" s="67">
        <f t="shared" si="112"/>
        <v>0</v>
      </c>
      <c r="BJ211" s="67">
        <f t="shared" si="112"/>
        <v>0</v>
      </c>
      <c r="BK211" s="67">
        <f t="shared" si="112"/>
        <v>0</v>
      </c>
      <c r="BL211" s="70">
        <f t="shared" si="100"/>
        <v>0</v>
      </c>
      <c r="BM211" s="71">
        <f t="shared" si="101"/>
        <v>0</v>
      </c>
      <c r="BN211" s="71">
        <f t="shared" si="102"/>
        <v>0</v>
      </c>
      <c r="BO211" s="71">
        <f t="shared" si="103"/>
        <v>0</v>
      </c>
      <c r="BP211" s="71">
        <f t="shared" si="104"/>
        <v>0</v>
      </c>
      <c r="BQ211" s="71">
        <f t="shared" si="105"/>
        <v>0</v>
      </c>
      <c r="BR211" s="71">
        <f t="shared" si="106"/>
        <v>0</v>
      </c>
      <c r="BS211" s="71">
        <f t="shared" si="107"/>
        <v>0</v>
      </c>
      <c r="BT211" s="71">
        <f t="shared" si="108"/>
        <v>0</v>
      </c>
      <c r="BU211" s="72">
        <f t="shared" si="109"/>
        <v>0</v>
      </c>
      <c r="BV211" s="73">
        <f t="shared" si="110"/>
        <v>0</v>
      </c>
      <c r="BW211" t="s">
        <v>872</v>
      </c>
      <c r="BX211">
        <v>2022</v>
      </c>
      <c r="BY211" t="s">
        <v>873</v>
      </c>
      <c r="BZ211" t="s">
        <v>879</v>
      </c>
      <c r="CA211" t="s">
        <v>883</v>
      </c>
      <c r="CB211" t="s">
        <v>877</v>
      </c>
    </row>
    <row r="212" spans="1:80" x14ac:dyDescent="0.2">
      <c r="A212" s="77" t="str">
        <f t="shared" si="113"/>
        <v>X1RR12Z27Y0JBLK</v>
      </c>
      <c r="B212" s="77" t="s">
        <v>252</v>
      </c>
      <c r="C212" s="77"/>
      <c r="D212" s="77" t="s">
        <v>301</v>
      </c>
      <c r="E212" s="77" t="s">
        <v>301</v>
      </c>
      <c r="F212" s="77" t="s">
        <v>466</v>
      </c>
      <c r="G212" s="77" t="s">
        <v>467</v>
      </c>
      <c r="H212" s="77" t="s">
        <v>85</v>
      </c>
      <c r="I212" s="77" t="s">
        <v>483</v>
      </c>
      <c r="J212" s="77" t="s">
        <v>127</v>
      </c>
      <c r="K212" s="77" t="s">
        <v>129</v>
      </c>
      <c r="L212" s="77" t="s">
        <v>130</v>
      </c>
      <c r="M212" s="77">
        <v>69.989999999999995</v>
      </c>
      <c r="N212" s="96">
        <f t="shared" si="90"/>
        <v>64131.837000000007</v>
      </c>
      <c r="O212" s="77"/>
      <c r="P212" s="96">
        <f t="shared" si="91"/>
        <v>32335.380000000005</v>
      </c>
      <c r="Q212" s="78">
        <f t="shared" si="92"/>
        <v>0.31</v>
      </c>
      <c r="R212" s="27">
        <v>21.696899999999999</v>
      </c>
      <c r="AD212" s="34"/>
      <c r="AE212" s="34"/>
      <c r="AF212" s="34"/>
      <c r="AG212" s="34"/>
      <c r="AH212" s="34"/>
      <c r="AI212" s="34"/>
      <c r="AJ212" s="35"/>
      <c r="AK212" s="34"/>
      <c r="AL212" s="35"/>
      <c r="AM212" s="34"/>
      <c r="AN212" s="34"/>
      <c r="AO212" s="35"/>
      <c r="AP212" s="35"/>
      <c r="AQ212" s="48">
        <f t="shared" si="95"/>
        <v>0</v>
      </c>
      <c r="AR212" s="66">
        <f t="shared" si="96"/>
        <v>0</v>
      </c>
      <c r="AS212" s="67">
        <f t="shared" si="111"/>
        <v>0</v>
      </c>
      <c r="AT212" s="67">
        <f t="shared" si="111"/>
        <v>0</v>
      </c>
      <c r="AU212" s="67">
        <f t="shared" si="111"/>
        <v>0</v>
      </c>
      <c r="AV212" s="67">
        <f t="shared" si="111"/>
        <v>0</v>
      </c>
      <c r="AW212" s="67">
        <f t="shared" si="111"/>
        <v>0</v>
      </c>
      <c r="AX212" s="67">
        <f t="shared" si="111"/>
        <v>0</v>
      </c>
      <c r="AY212" s="67">
        <f t="shared" si="111"/>
        <v>0</v>
      </c>
      <c r="AZ212" s="67">
        <f t="shared" si="111"/>
        <v>0</v>
      </c>
      <c r="BA212" s="68">
        <f t="shared" si="97"/>
        <v>0</v>
      </c>
      <c r="BB212" s="64">
        <f t="shared" si="98"/>
        <v>0</v>
      </c>
      <c r="BC212" s="69">
        <f t="shared" si="99"/>
        <v>0</v>
      </c>
      <c r="BD212" s="67">
        <f t="shared" si="112"/>
        <v>0</v>
      </c>
      <c r="BE212" s="67">
        <f t="shared" si="112"/>
        <v>0</v>
      </c>
      <c r="BF212" s="67">
        <f t="shared" si="112"/>
        <v>0</v>
      </c>
      <c r="BG212" s="67">
        <f t="shared" si="112"/>
        <v>0</v>
      </c>
      <c r="BH212" s="67">
        <f t="shared" si="112"/>
        <v>0</v>
      </c>
      <c r="BI212" s="67">
        <f t="shared" si="112"/>
        <v>0</v>
      </c>
      <c r="BJ212" s="67">
        <f t="shared" si="112"/>
        <v>0</v>
      </c>
      <c r="BK212" s="67">
        <f t="shared" si="112"/>
        <v>0</v>
      </c>
      <c r="BL212" s="70">
        <f t="shared" si="100"/>
        <v>0</v>
      </c>
      <c r="BM212" s="71">
        <f t="shared" si="101"/>
        <v>0</v>
      </c>
      <c r="BN212" s="71">
        <f t="shared" si="102"/>
        <v>0</v>
      </c>
      <c r="BO212" s="71">
        <f t="shared" si="103"/>
        <v>0</v>
      </c>
      <c r="BP212" s="71">
        <f t="shared" si="104"/>
        <v>0</v>
      </c>
      <c r="BQ212" s="71">
        <f t="shared" si="105"/>
        <v>0</v>
      </c>
      <c r="BR212" s="71">
        <f t="shared" si="106"/>
        <v>0</v>
      </c>
      <c r="BS212" s="71">
        <f t="shared" si="107"/>
        <v>0</v>
      </c>
      <c r="BT212" s="71">
        <f t="shared" si="108"/>
        <v>0</v>
      </c>
      <c r="BU212" s="72">
        <f t="shared" si="109"/>
        <v>0</v>
      </c>
      <c r="BV212" s="73">
        <f t="shared" si="110"/>
        <v>0</v>
      </c>
      <c r="BW212" t="s">
        <v>872</v>
      </c>
      <c r="BX212">
        <v>2022</v>
      </c>
      <c r="BY212" t="s">
        <v>873</v>
      </c>
      <c r="BZ212" t="s">
        <v>879</v>
      </c>
      <c r="CA212" t="s">
        <v>883</v>
      </c>
      <c r="CB212" t="s">
        <v>875</v>
      </c>
    </row>
    <row r="213" spans="1:80" x14ac:dyDescent="0.2">
      <c r="A213" s="77" t="str">
        <f t="shared" si="113"/>
        <v>X2OP16K9TJ3JBLK</v>
      </c>
      <c r="B213" s="77" t="s">
        <v>252</v>
      </c>
      <c r="C213" s="77"/>
      <c r="D213" s="77" t="s">
        <v>254</v>
      </c>
      <c r="E213" s="77" t="s">
        <v>253</v>
      </c>
      <c r="F213" s="77" t="s">
        <v>468</v>
      </c>
      <c r="G213" s="77" t="s">
        <v>469</v>
      </c>
      <c r="H213" s="77" t="s">
        <v>85</v>
      </c>
      <c r="I213" s="77" t="s">
        <v>483</v>
      </c>
      <c r="J213" s="77" t="s">
        <v>215</v>
      </c>
      <c r="K213" s="77" t="s">
        <v>129</v>
      </c>
      <c r="L213" s="77" t="s">
        <v>130</v>
      </c>
      <c r="M213" s="77">
        <v>34.99</v>
      </c>
      <c r="N213" s="96">
        <f t="shared" si="90"/>
        <v>32061.337</v>
      </c>
      <c r="O213" s="77"/>
      <c r="P213" s="96">
        <f t="shared" si="91"/>
        <v>16165.38</v>
      </c>
      <c r="Q213" s="78">
        <f t="shared" si="92"/>
        <v>0.31</v>
      </c>
      <c r="R213" s="27">
        <v>10.8469</v>
      </c>
      <c r="AD213" s="34"/>
      <c r="AE213" s="34"/>
      <c r="AF213" s="34"/>
      <c r="AG213" s="34"/>
      <c r="AH213" s="34"/>
      <c r="AI213" s="34"/>
      <c r="AJ213" s="35"/>
      <c r="AK213" s="34"/>
      <c r="AL213" s="35"/>
      <c r="AM213" s="34"/>
      <c r="AN213" s="34"/>
      <c r="AO213" s="35"/>
      <c r="AP213" s="35"/>
      <c r="AQ213" s="48">
        <f t="shared" si="95"/>
        <v>0</v>
      </c>
      <c r="AR213" s="66">
        <f t="shared" si="96"/>
        <v>0</v>
      </c>
      <c r="AS213" s="67">
        <f t="shared" si="111"/>
        <v>0</v>
      </c>
      <c r="AT213" s="67">
        <f t="shared" si="111"/>
        <v>0</v>
      </c>
      <c r="AU213" s="67">
        <f t="shared" si="111"/>
        <v>0</v>
      </c>
      <c r="AV213" s="67">
        <f t="shared" si="111"/>
        <v>0</v>
      </c>
      <c r="AW213" s="67">
        <f t="shared" si="111"/>
        <v>0</v>
      </c>
      <c r="AX213" s="67">
        <f t="shared" si="111"/>
        <v>0</v>
      </c>
      <c r="AY213" s="67">
        <f t="shared" si="111"/>
        <v>0</v>
      </c>
      <c r="AZ213" s="67">
        <f t="shared" si="111"/>
        <v>0</v>
      </c>
      <c r="BA213" s="68">
        <f t="shared" si="97"/>
        <v>0</v>
      </c>
      <c r="BB213" s="64">
        <f t="shared" si="98"/>
        <v>0</v>
      </c>
      <c r="BC213" s="69">
        <f t="shared" si="99"/>
        <v>0</v>
      </c>
      <c r="BD213" s="67">
        <f t="shared" si="112"/>
        <v>0</v>
      </c>
      <c r="BE213" s="67">
        <f t="shared" si="112"/>
        <v>0</v>
      </c>
      <c r="BF213" s="67">
        <f t="shared" si="112"/>
        <v>0</v>
      </c>
      <c r="BG213" s="67">
        <f t="shared" si="112"/>
        <v>0</v>
      </c>
      <c r="BH213" s="67">
        <f t="shared" si="112"/>
        <v>0</v>
      </c>
      <c r="BI213" s="67">
        <f t="shared" si="112"/>
        <v>0</v>
      </c>
      <c r="BJ213" s="67">
        <f t="shared" si="112"/>
        <v>0</v>
      </c>
      <c r="BK213" s="67">
        <f t="shared" si="112"/>
        <v>0</v>
      </c>
      <c r="BL213" s="70">
        <f t="shared" si="100"/>
        <v>0</v>
      </c>
      <c r="BM213" s="71">
        <f t="shared" si="101"/>
        <v>0</v>
      </c>
      <c r="BN213" s="71">
        <f t="shared" si="102"/>
        <v>0</v>
      </c>
      <c r="BO213" s="71">
        <f t="shared" si="103"/>
        <v>0</v>
      </c>
      <c r="BP213" s="71">
        <f t="shared" si="104"/>
        <v>0</v>
      </c>
      <c r="BQ213" s="71">
        <f t="shared" si="105"/>
        <v>0</v>
      </c>
      <c r="BR213" s="71">
        <f t="shared" si="106"/>
        <v>0</v>
      </c>
      <c r="BS213" s="71">
        <f t="shared" si="107"/>
        <v>0</v>
      </c>
      <c r="BT213" s="71">
        <f t="shared" si="108"/>
        <v>0</v>
      </c>
      <c r="BU213" s="72">
        <f t="shared" si="109"/>
        <v>0</v>
      </c>
      <c r="BV213" s="73">
        <f t="shared" si="110"/>
        <v>0</v>
      </c>
      <c r="BW213" t="s">
        <v>872</v>
      </c>
      <c r="BX213">
        <v>2022</v>
      </c>
      <c r="BY213" t="s">
        <v>873</v>
      </c>
      <c r="BZ213" t="s">
        <v>879</v>
      </c>
      <c r="CA213" t="s">
        <v>883</v>
      </c>
      <c r="CB213" t="s">
        <v>876</v>
      </c>
    </row>
    <row r="214" spans="1:80" x14ac:dyDescent="0.2">
      <c r="A214" s="77" t="str">
        <f t="shared" si="113"/>
        <v>X2OP16K9TJ3G011</v>
      </c>
      <c r="B214" s="77" t="s">
        <v>252</v>
      </c>
      <c r="C214" s="77"/>
      <c r="D214" s="77" t="s">
        <v>254</v>
      </c>
      <c r="E214" s="77" t="s">
        <v>253</v>
      </c>
      <c r="F214" s="77" t="s">
        <v>468</v>
      </c>
      <c r="G214" s="77" t="s">
        <v>469</v>
      </c>
      <c r="H214" s="77" t="s">
        <v>89</v>
      </c>
      <c r="I214" s="77" t="s">
        <v>484</v>
      </c>
      <c r="J214" s="77" t="s">
        <v>215</v>
      </c>
      <c r="K214" s="77" t="s">
        <v>129</v>
      </c>
      <c r="L214" s="77" t="s">
        <v>130</v>
      </c>
      <c r="M214" s="77">
        <v>34.99</v>
      </c>
      <c r="N214" s="96">
        <f t="shared" si="90"/>
        <v>32061.337</v>
      </c>
      <c r="O214" s="77"/>
      <c r="P214" s="96">
        <f t="shared" si="91"/>
        <v>16165.38</v>
      </c>
      <c r="Q214" s="78">
        <f t="shared" si="92"/>
        <v>0.31</v>
      </c>
      <c r="R214" s="27">
        <v>10.8469</v>
      </c>
      <c r="AD214" s="34"/>
      <c r="AE214" s="34"/>
      <c r="AF214" s="34"/>
      <c r="AG214" s="34"/>
      <c r="AH214" s="34"/>
      <c r="AI214" s="34"/>
      <c r="AJ214" s="35"/>
      <c r="AK214" s="34"/>
      <c r="AL214" s="35"/>
      <c r="AM214" s="34"/>
      <c r="AN214" s="34"/>
      <c r="AO214" s="35"/>
      <c r="AP214" s="35"/>
      <c r="AQ214" s="48">
        <f t="shared" si="95"/>
        <v>0</v>
      </c>
      <c r="AR214" s="66">
        <f t="shared" si="96"/>
        <v>0</v>
      </c>
      <c r="AS214" s="67">
        <f t="shared" si="111"/>
        <v>0</v>
      </c>
      <c r="AT214" s="67">
        <f t="shared" si="111"/>
        <v>0</v>
      </c>
      <c r="AU214" s="67">
        <f t="shared" si="111"/>
        <v>0</v>
      </c>
      <c r="AV214" s="67">
        <f t="shared" si="111"/>
        <v>0</v>
      </c>
      <c r="AW214" s="67">
        <f t="shared" si="111"/>
        <v>0</v>
      </c>
      <c r="AX214" s="67">
        <f t="shared" si="111"/>
        <v>0</v>
      </c>
      <c r="AY214" s="67">
        <f t="shared" si="111"/>
        <v>0</v>
      </c>
      <c r="AZ214" s="67">
        <f t="shared" si="111"/>
        <v>0</v>
      </c>
      <c r="BA214" s="68">
        <f t="shared" si="97"/>
        <v>0</v>
      </c>
      <c r="BB214" s="64">
        <f t="shared" si="98"/>
        <v>0</v>
      </c>
      <c r="BC214" s="69">
        <f t="shared" si="99"/>
        <v>0</v>
      </c>
      <c r="BD214" s="67">
        <f t="shared" si="112"/>
        <v>0</v>
      </c>
      <c r="BE214" s="67">
        <f t="shared" si="112"/>
        <v>0</v>
      </c>
      <c r="BF214" s="67">
        <f t="shared" si="112"/>
        <v>0</v>
      </c>
      <c r="BG214" s="67">
        <f t="shared" si="112"/>
        <v>0</v>
      </c>
      <c r="BH214" s="67">
        <f t="shared" si="112"/>
        <v>0</v>
      </c>
      <c r="BI214" s="67">
        <f t="shared" si="112"/>
        <v>0</v>
      </c>
      <c r="BJ214" s="67">
        <f t="shared" si="112"/>
        <v>0</v>
      </c>
      <c r="BK214" s="67">
        <f t="shared" si="112"/>
        <v>0</v>
      </c>
      <c r="BL214" s="70">
        <f t="shared" si="100"/>
        <v>0</v>
      </c>
      <c r="BM214" s="71">
        <f t="shared" si="101"/>
        <v>0</v>
      </c>
      <c r="BN214" s="71">
        <f t="shared" si="102"/>
        <v>0</v>
      </c>
      <c r="BO214" s="71">
        <f t="shared" si="103"/>
        <v>0</v>
      </c>
      <c r="BP214" s="71">
        <f t="shared" si="104"/>
        <v>0</v>
      </c>
      <c r="BQ214" s="71">
        <f t="shared" si="105"/>
        <v>0</v>
      </c>
      <c r="BR214" s="71">
        <f t="shared" si="106"/>
        <v>0</v>
      </c>
      <c r="BS214" s="71">
        <f t="shared" si="107"/>
        <v>0</v>
      </c>
      <c r="BT214" s="71">
        <f t="shared" si="108"/>
        <v>0</v>
      </c>
      <c r="BU214" s="72">
        <f t="shared" si="109"/>
        <v>0</v>
      </c>
      <c r="BV214" s="73">
        <f t="shared" si="110"/>
        <v>0</v>
      </c>
      <c r="BW214" t="s">
        <v>872</v>
      </c>
      <c r="BX214">
        <v>2022</v>
      </c>
      <c r="BY214" t="s">
        <v>873</v>
      </c>
      <c r="BZ214" t="s">
        <v>879</v>
      </c>
      <c r="CA214" t="s">
        <v>883</v>
      </c>
      <c r="CB214" t="s">
        <v>876</v>
      </c>
    </row>
    <row r="215" spans="1:80" x14ac:dyDescent="0.2">
      <c r="A215" s="77" t="str">
        <f t="shared" si="113"/>
        <v>X0OD00R8CO1JBLK</v>
      </c>
      <c r="B215" s="77" t="s">
        <v>252</v>
      </c>
      <c r="C215" s="77"/>
      <c r="D215" s="77" t="s">
        <v>260</v>
      </c>
      <c r="E215" s="77" t="s">
        <v>259</v>
      </c>
      <c r="F215" s="77" t="s">
        <v>470</v>
      </c>
      <c r="G215" s="77" t="s">
        <v>471</v>
      </c>
      <c r="H215" s="77" t="s">
        <v>85</v>
      </c>
      <c r="I215" s="77" t="s">
        <v>483</v>
      </c>
      <c r="J215" s="77" t="s">
        <v>127</v>
      </c>
      <c r="K215" s="77" t="s">
        <v>129</v>
      </c>
      <c r="L215" s="77" t="s">
        <v>632</v>
      </c>
      <c r="M215" s="77">
        <v>49.99</v>
      </c>
      <c r="N215" s="96">
        <f t="shared" si="90"/>
        <v>45805.837</v>
      </c>
      <c r="O215" s="77"/>
      <c r="P215" s="96">
        <f t="shared" si="91"/>
        <v>23095.38</v>
      </c>
      <c r="Q215" s="78">
        <f t="shared" si="92"/>
        <v>0.31</v>
      </c>
      <c r="R215" s="27">
        <v>15.4969</v>
      </c>
      <c r="AD215" s="34"/>
      <c r="AE215" s="34"/>
      <c r="AF215" s="34"/>
      <c r="AG215" s="34"/>
      <c r="AH215" s="34"/>
      <c r="AI215" s="34"/>
      <c r="AJ215" s="35"/>
      <c r="AK215" s="34"/>
      <c r="AL215" s="35"/>
      <c r="AM215" s="34"/>
      <c r="AN215" s="34"/>
      <c r="AO215" s="35"/>
      <c r="AP215" s="35"/>
      <c r="AQ215" s="48">
        <f t="shared" si="95"/>
        <v>0</v>
      </c>
      <c r="AR215" s="66">
        <f t="shared" si="96"/>
        <v>0</v>
      </c>
      <c r="AS215" s="67">
        <f t="shared" si="111"/>
        <v>0</v>
      </c>
      <c r="AT215" s="67">
        <f t="shared" si="111"/>
        <v>0</v>
      </c>
      <c r="AU215" s="67">
        <f t="shared" si="111"/>
        <v>0</v>
      </c>
      <c r="AV215" s="67">
        <f t="shared" si="111"/>
        <v>0</v>
      </c>
      <c r="AW215" s="67">
        <f t="shared" si="111"/>
        <v>0</v>
      </c>
      <c r="AX215" s="67">
        <f t="shared" si="111"/>
        <v>0</v>
      </c>
      <c r="AY215" s="67">
        <f t="shared" si="111"/>
        <v>0</v>
      </c>
      <c r="AZ215" s="67">
        <f t="shared" si="111"/>
        <v>0</v>
      </c>
      <c r="BA215" s="68">
        <f t="shared" si="97"/>
        <v>0</v>
      </c>
      <c r="BB215" s="64">
        <f t="shared" si="98"/>
        <v>0</v>
      </c>
      <c r="BC215" s="69">
        <f t="shared" si="99"/>
        <v>0</v>
      </c>
      <c r="BD215" s="67">
        <f t="shared" si="112"/>
        <v>0</v>
      </c>
      <c r="BE215" s="67">
        <f t="shared" si="112"/>
        <v>0</v>
      </c>
      <c r="BF215" s="67">
        <f t="shared" si="112"/>
        <v>0</v>
      </c>
      <c r="BG215" s="67">
        <f t="shared" si="112"/>
        <v>0</v>
      </c>
      <c r="BH215" s="67">
        <f t="shared" si="112"/>
        <v>0</v>
      </c>
      <c r="BI215" s="67">
        <f t="shared" si="112"/>
        <v>0</v>
      </c>
      <c r="BJ215" s="67">
        <f t="shared" si="112"/>
        <v>0</v>
      </c>
      <c r="BK215" s="67">
        <f t="shared" si="112"/>
        <v>0</v>
      </c>
      <c r="BL215" s="70">
        <f t="shared" si="100"/>
        <v>0</v>
      </c>
      <c r="BM215" s="71">
        <f t="shared" si="101"/>
        <v>0</v>
      </c>
      <c r="BN215" s="71">
        <f t="shared" si="102"/>
        <v>0</v>
      </c>
      <c r="BO215" s="71">
        <f t="shared" si="103"/>
        <v>0</v>
      </c>
      <c r="BP215" s="71">
        <f t="shared" si="104"/>
        <v>0</v>
      </c>
      <c r="BQ215" s="71">
        <f t="shared" si="105"/>
        <v>0</v>
      </c>
      <c r="BR215" s="71">
        <f t="shared" si="106"/>
        <v>0</v>
      </c>
      <c r="BS215" s="71">
        <f t="shared" si="107"/>
        <v>0</v>
      </c>
      <c r="BT215" s="71">
        <f t="shared" si="108"/>
        <v>0</v>
      </c>
      <c r="BU215" s="72">
        <f t="shared" si="109"/>
        <v>0</v>
      </c>
      <c r="BV215" s="73">
        <f t="shared" si="110"/>
        <v>0</v>
      </c>
      <c r="BW215" t="s">
        <v>872</v>
      </c>
      <c r="BX215">
        <v>2022</v>
      </c>
      <c r="BY215" t="s">
        <v>873</v>
      </c>
      <c r="BZ215" t="s">
        <v>879</v>
      </c>
      <c r="CA215" t="s">
        <v>883</v>
      </c>
      <c r="CB215" t="s">
        <v>877</v>
      </c>
    </row>
    <row r="216" spans="1:80" x14ac:dyDescent="0.2">
      <c r="A216" s="77" t="str">
        <f t="shared" si="113"/>
        <v>X0OD00R8CO1LKBG</v>
      </c>
      <c r="B216" s="77" t="s">
        <v>252</v>
      </c>
      <c r="C216" s="77"/>
      <c r="D216" s="77" t="s">
        <v>260</v>
      </c>
      <c r="E216" s="77" t="s">
        <v>259</v>
      </c>
      <c r="F216" s="77" t="s">
        <v>470</v>
      </c>
      <c r="G216" s="77" t="s">
        <v>471</v>
      </c>
      <c r="H216" s="77" t="s">
        <v>621</v>
      </c>
      <c r="I216" s="77" t="s">
        <v>622</v>
      </c>
      <c r="J216" s="77" t="s">
        <v>127</v>
      </c>
      <c r="K216" s="77" t="s">
        <v>129</v>
      </c>
      <c r="L216" s="77" t="s">
        <v>632</v>
      </c>
      <c r="M216" s="77">
        <v>49.99</v>
      </c>
      <c r="N216" s="96">
        <f t="shared" si="90"/>
        <v>45805.837</v>
      </c>
      <c r="O216" s="77"/>
      <c r="P216" s="96">
        <f t="shared" si="91"/>
        <v>23095.38</v>
      </c>
      <c r="Q216" s="78">
        <f t="shared" si="92"/>
        <v>0.31</v>
      </c>
      <c r="R216" s="27">
        <v>15.4969</v>
      </c>
      <c r="AD216" s="34"/>
      <c r="AE216" s="34"/>
      <c r="AF216" s="34"/>
      <c r="AG216" s="34"/>
      <c r="AH216" s="34"/>
      <c r="AI216" s="34"/>
      <c r="AJ216" s="35"/>
      <c r="AK216" s="34"/>
      <c r="AL216" s="35"/>
      <c r="AM216" s="34"/>
      <c r="AN216" s="34"/>
      <c r="AO216" s="35"/>
      <c r="AP216" s="35"/>
      <c r="AQ216" s="48">
        <f t="shared" si="95"/>
        <v>0</v>
      </c>
      <c r="AR216" s="66">
        <f t="shared" si="96"/>
        <v>0</v>
      </c>
      <c r="AS216" s="67">
        <f t="shared" si="111"/>
        <v>0</v>
      </c>
      <c r="AT216" s="67">
        <f t="shared" si="111"/>
        <v>0</v>
      </c>
      <c r="AU216" s="67">
        <f t="shared" si="111"/>
        <v>0</v>
      </c>
      <c r="AV216" s="67">
        <f t="shared" si="111"/>
        <v>0</v>
      </c>
      <c r="AW216" s="67">
        <f t="shared" si="111"/>
        <v>0</v>
      </c>
      <c r="AX216" s="67">
        <f t="shared" si="111"/>
        <v>0</v>
      </c>
      <c r="AY216" s="67">
        <f t="shared" si="111"/>
        <v>0</v>
      </c>
      <c r="AZ216" s="67">
        <f t="shared" si="111"/>
        <v>0</v>
      </c>
      <c r="BA216" s="68">
        <f t="shared" si="97"/>
        <v>0</v>
      </c>
      <c r="BB216" s="64">
        <f t="shared" si="98"/>
        <v>0</v>
      </c>
      <c r="BC216" s="69">
        <f t="shared" si="99"/>
        <v>0</v>
      </c>
      <c r="BD216" s="67">
        <f t="shared" si="112"/>
        <v>0</v>
      </c>
      <c r="BE216" s="67">
        <f t="shared" si="112"/>
        <v>0</v>
      </c>
      <c r="BF216" s="67">
        <f t="shared" si="112"/>
        <v>0</v>
      </c>
      <c r="BG216" s="67">
        <f t="shared" si="112"/>
        <v>0</v>
      </c>
      <c r="BH216" s="67">
        <f t="shared" si="112"/>
        <v>0</v>
      </c>
      <c r="BI216" s="67">
        <f t="shared" si="112"/>
        <v>0</v>
      </c>
      <c r="BJ216" s="67">
        <f t="shared" si="112"/>
        <v>0</v>
      </c>
      <c r="BK216" s="67">
        <f t="shared" si="112"/>
        <v>0</v>
      </c>
      <c r="BL216" s="70">
        <f t="shared" si="100"/>
        <v>0</v>
      </c>
      <c r="BM216" s="71">
        <f t="shared" si="101"/>
        <v>0</v>
      </c>
      <c r="BN216" s="71">
        <f t="shared" si="102"/>
        <v>0</v>
      </c>
      <c r="BO216" s="71">
        <f t="shared" si="103"/>
        <v>0</v>
      </c>
      <c r="BP216" s="71">
        <f t="shared" si="104"/>
        <v>0</v>
      </c>
      <c r="BQ216" s="71">
        <f t="shared" si="105"/>
        <v>0</v>
      </c>
      <c r="BR216" s="71">
        <f t="shared" si="106"/>
        <v>0</v>
      </c>
      <c r="BS216" s="71">
        <f t="shared" si="107"/>
        <v>0</v>
      </c>
      <c r="BT216" s="71">
        <f t="shared" si="108"/>
        <v>0</v>
      </c>
      <c r="BU216" s="72">
        <f t="shared" si="109"/>
        <v>0</v>
      </c>
      <c r="BV216" s="73">
        <f t="shared" si="110"/>
        <v>0</v>
      </c>
      <c r="BW216" t="s">
        <v>872</v>
      </c>
      <c r="BX216">
        <v>2022</v>
      </c>
      <c r="BY216" t="s">
        <v>873</v>
      </c>
      <c r="BZ216" t="s">
        <v>879</v>
      </c>
      <c r="CA216" t="s">
        <v>883</v>
      </c>
      <c r="CB216" t="s">
        <v>877</v>
      </c>
    </row>
    <row r="217" spans="1:80" x14ac:dyDescent="0.2">
      <c r="A217" s="77" t="str">
        <f t="shared" si="113"/>
        <v>X2OR02Z2ZQ0JBLK</v>
      </c>
      <c r="B217" s="77" t="s">
        <v>252</v>
      </c>
      <c r="C217" s="77"/>
      <c r="D217" s="77" t="s">
        <v>301</v>
      </c>
      <c r="E217" s="77" t="s">
        <v>301</v>
      </c>
      <c r="F217" s="77" t="s">
        <v>472</v>
      </c>
      <c r="G217" s="77" t="s">
        <v>473</v>
      </c>
      <c r="H217" s="77" t="s">
        <v>85</v>
      </c>
      <c r="I217" s="77" t="s">
        <v>483</v>
      </c>
      <c r="J217" s="77" t="s">
        <v>623</v>
      </c>
      <c r="K217" s="77" t="s">
        <v>129</v>
      </c>
      <c r="L217" s="77" t="s">
        <v>130</v>
      </c>
      <c r="M217" s="77">
        <v>54.99</v>
      </c>
      <c r="N217" s="96">
        <f t="shared" si="90"/>
        <v>50387.337</v>
      </c>
      <c r="O217" s="77"/>
      <c r="P217" s="96">
        <f t="shared" si="91"/>
        <v>25405.38</v>
      </c>
      <c r="Q217" s="78">
        <f t="shared" si="92"/>
        <v>0.31</v>
      </c>
      <c r="R217" s="27">
        <v>17.046900000000001</v>
      </c>
      <c r="AD217" s="34"/>
      <c r="AE217" s="34"/>
      <c r="AF217" s="34"/>
      <c r="AG217" s="34"/>
      <c r="AH217" s="34"/>
      <c r="AI217" s="34"/>
      <c r="AJ217" s="35"/>
      <c r="AK217" s="34"/>
      <c r="AL217" s="35"/>
      <c r="AM217" s="34"/>
      <c r="AN217" s="34"/>
      <c r="AO217" s="35"/>
      <c r="AP217" s="35"/>
      <c r="AQ217" s="48">
        <f t="shared" si="95"/>
        <v>0</v>
      </c>
      <c r="AR217" s="66">
        <f t="shared" si="96"/>
        <v>0</v>
      </c>
      <c r="AS217" s="67">
        <f t="shared" si="111"/>
        <v>0</v>
      </c>
      <c r="AT217" s="67">
        <f t="shared" si="111"/>
        <v>0</v>
      </c>
      <c r="AU217" s="67">
        <f t="shared" si="111"/>
        <v>0</v>
      </c>
      <c r="AV217" s="67">
        <f t="shared" si="111"/>
        <v>0</v>
      </c>
      <c r="AW217" s="67">
        <f t="shared" si="111"/>
        <v>0</v>
      </c>
      <c r="AX217" s="67">
        <f t="shared" si="111"/>
        <v>0</v>
      </c>
      <c r="AY217" s="67">
        <f t="shared" si="111"/>
        <v>0</v>
      </c>
      <c r="AZ217" s="67">
        <f t="shared" si="111"/>
        <v>0</v>
      </c>
      <c r="BA217" s="68">
        <f t="shared" si="97"/>
        <v>0</v>
      </c>
      <c r="BB217" s="64">
        <f t="shared" si="98"/>
        <v>0</v>
      </c>
      <c r="BC217" s="69">
        <f t="shared" si="99"/>
        <v>0</v>
      </c>
      <c r="BD217" s="67">
        <f t="shared" si="112"/>
        <v>0</v>
      </c>
      <c r="BE217" s="67">
        <f t="shared" si="112"/>
        <v>0</v>
      </c>
      <c r="BF217" s="67">
        <f t="shared" si="112"/>
        <v>0</v>
      </c>
      <c r="BG217" s="67">
        <f t="shared" si="112"/>
        <v>0</v>
      </c>
      <c r="BH217" s="67">
        <f t="shared" si="112"/>
        <v>0</v>
      </c>
      <c r="BI217" s="67">
        <f t="shared" si="112"/>
        <v>0</v>
      </c>
      <c r="BJ217" s="67">
        <f t="shared" si="112"/>
        <v>0</v>
      </c>
      <c r="BK217" s="67">
        <f t="shared" si="112"/>
        <v>0</v>
      </c>
      <c r="BL217" s="70">
        <f t="shared" si="100"/>
        <v>0</v>
      </c>
      <c r="BM217" s="71">
        <f t="shared" si="101"/>
        <v>0</v>
      </c>
      <c r="BN217" s="71">
        <f t="shared" si="102"/>
        <v>0</v>
      </c>
      <c r="BO217" s="71">
        <f t="shared" si="103"/>
        <v>0</v>
      </c>
      <c r="BP217" s="71">
        <f t="shared" si="104"/>
        <v>0</v>
      </c>
      <c r="BQ217" s="71">
        <f t="shared" si="105"/>
        <v>0</v>
      </c>
      <c r="BR217" s="71">
        <f t="shared" si="106"/>
        <v>0</v>
      </c>
      <c r="BS217" s="71">
        <f t="shared" si="107"/>
        <v>0</v>
      </c>
      <c r="BT217" s="71">
        <f t="shared" si="108"/>
        <v>0</v>
      </c>
      <c r="BU217" s="72">
        <f t="shared" si="109"/>
        <v>0</v>
      </c>
      <c r="BV217" s="73">
        <f t="shared" si="110"/>
        <v>0</v>
      </c>
      <c r="BW217" t="s">
        <v>872</v>
      </c>
      <c r="BX217">
        <v>2022</v>
      </c>
      <c r="BY217" t="s">
        <v>873</v>
      </c>
      <c r="BZ217" t="s">
        <v>879</v>
      </c>
      <c r="CA217" t="s">
        <v>883</v>
      </c>
      <c r="CB217" t="s">
        <v>875</v>
      </c>
    </row>
    <row r="218" spans="1:80" x14ac:dyDescent="0.2">
      <c r="A218" s="77" t="str">
        <f t="shared" si="113"/>
        <v>X2OR02Z2ZQ0G118</v>
      </c>
      <c r="B218" s="77" t="s">
        <v>252</v>
      </c>
      <c r="C218" s="77"/>
      <c r="D218" s="77" t="s">
        <v>301</v>
      </c>
      <c r="E218" s="77" t="s">
        <v>301</v>
      </c>
      <c r="F218" s="77" t="s">
        <v>472</v>
      </c>
      <c r="G218" s="77" t="s">
        <v>473</v>
      </c>
      <c r="H218" s="77" t="s">
        <v>481</v>
      </c>
      <c r="I218" s="77" t="s">
        <v>482</v>
      </c>
      <c r="J218" s="77" t="s">
        <v>623</v>
      </c>
      <c r="K218" s="77" t="s">
        <v>129</v>
      </c>
      <c r="L218" s="77" t="s">
        <v>130</v>
      </c>
      <c r="M218" s="77">
        <v>54.99</v>
      </c>
      <c r="N218" s="96">
        <f t="shared" si="90"/>
        <v>50387.337</v>
      </c>
      <c r="O218" s="77"/>
      <c r="P218" s="96">
        <f t="shared" si="91"/>
        <v>25405.38</v>
      </c>
      <c r="Q218" s="78">
        <f t="shared" si="92"/>
        <v>0.31</v>
      </c>
      <c r="R218" s="27">
        <v>17.046900000000001</v>
      </c>
      <c r="AD218" s="34"/>
      <c r="AE218" s="34"/>
      <c r="AF218" s="34"/>
      <c r="AG218" s="34"/>
      <c r="AH218" s="34"/>
      <c r="AI218" s="34"/>
      <c r="AJ218" s="35"/>
      <c r="AK218" s="34"/>
      <c r="AL218" s="35"/>
      <c r="AM218" s="34"/>
      <c r="AN218" s="34"/>
      <c r="AO218" s="35"/>
      <c r="AP218" s="35"/>
      <c r="AQ218" s="48">
        <f t="shared" si="95"/>
        <v>0</v>
      </c>
      <c r="AR218" s="66">
        <f t="shared" si="96"/>
        <v>0</v>
      </c>
      <c r="AS218" s="67">
        <f t="shared" si="111"/>
        <v>0</v>
      </c>
      <c r="AT218" s="67">
        <f t="shared" si="111"/>
        <v>0</v>
      </c>
      <c r="AU218" s="67">
        <f t="shared" si="111"/>
        <v>0</v>
      </c>
      <c r="AV218" s="67">
        <f t="shared" si="111"/>
        <v>0</v>
      </c>
      <c r="AW218" s="67">
        <f t="shared" si="111"/>
        <v>0</v>
      </c>
      <c r="AX218" s="67">
        <f t="shared" si="111"/>
        <v>0</v>
      </c>
      <c r="AY218" s="67">
        <f t="shared" si="111"/>
        <v>0</v>
      </c>
      <c r="AZ218" s="67">
        <f t="shared" si="111"/>
        <v>0</v>
      </c>
      <c r="BA218" s="68">
        <f t="shared" si="97"/>
        <v>0</v>
      </c>
      <c r="BB218" s="64">
        <f t="shared" si="98"/>
        <v>0</v>
      </c>
      <c r="BC218" s="69">
        <f t="shared" si="99"/>
        <v>0</v>
      </c>
      <c r="BD218" s="67">
        <f t="shared" si="112"/>
        <v>0</v>
      </c>
      <c r="BE218" s="67">
        <f t="shared" si="112"/>
        <v>0</v>
      </c>
      <c r="BF218" s="67">
        <f t="shared" si="112"/>
        <v>0</v>
      </c>
      <c r="BG218" s="67">
        <f t="shared" si="112"/>
        <v>0</v>
      </c>
      <c r="BH218" s="67">
        <f t="shared" si="112"/>
        <v>0</v>
      </c>
      <c r="BI218" s="67">
        <f t="shared" si="112"/>
        <v>0</v>
      </c>
      <c r="BJ218" s="67">
        <f t="shared" si="112"/>
        <v>0</v>
      </c>
      <c r="BK218" s="67">
        <f t="shared" si="112"/>
        <v>0</v>
      </c>
      <c r="BL218" s="70">
        <f t="shared" si="100"/>
        <v>0</v>
      </c>
      <c r="BM218" s="71">
        <f t="shared" si="101"/>
        <v>0</v>
      </c>
      <c r="BN218" s="71">
        <f t="shared" si="102"/>
        <v>0</v>
      </c>
      <c r="BO218" s="71">
        <f t="shared" si="103"/>
        <v>0</v>
      </c>
      <c r="BP218" s="71">
        <f t="shared" si="104"/>
        <v>0</v>
      </c>
      <c r="BQ218" s="71">
        <f t="shared" si="105"/>
        <v>0</v>
      </c>
      <c r="BR218" s="71">
        <f t="shared" si="106"/>
        <v>0</v>
      </c>
      <c r="BS218" s="71">
        <f t="shared" si="107"/>
        <v>0</v>
      </c>
      <c r="BT218" s="71">
        <f t="shared" si="108"/>
        <v>0</v>
      </c>
      <c r="BU218" s="72">
        <f t="shared" si="109"/>
        <v>0</v>
      </c>
      <c r="BV218" s="73">
        <f t="shared" si="110"/>
        <v>0</v>
      </c>
      <c r="BW218" t="s">
        <v>872</v>
      </c>
      <c r="BX218">
        <v>2022</v>
      </c>
      <c r="BY218" t="s">
        <v>873</v>
      </c>
      <c r="BZ218" t="s">
        <v>879</v>
      </c>
      <c r="CA218" t="s">
        <v>883</v>
      </c>
      <c r="CB218" t="s">
        <v>875</v>
      </c>
    </row>
    <row r="219" spans="1:80" x14ac:dyDescent="0.2">
      <c r="A219" s="77" t="str">
        <f t="shared" si="113"/>
        <v>X2OP26KB110G720</v>
      </c>
      <c r="B219" s="77" t="s">
        <v>252</v>
      </c>
      <c r="C219" s="77"/>
      <c r="D219" s="77" t="s">
        <v>254</v>
      </c>
      <c r="E219" s="77" t="s">
        <v>253</v>
      </c>
      <c r="F219" s="77" t="s">
        <v>474</v>
      </c>
      <c r="G219" s="77" t="s">
        <v>433</v>
      </c>
      <c r="H219" s="77" t="s">
        <v>593</v>
      </c>
      <c r="I219" s="77" t="s">
        <v>594</v>
      </c>
      <c r="J219" s="77" t="s">
        <v>127</v>
      </c>
      <c r="K219" s="77" t="s">
        <v>129</v>
      </c>
      <c r="L219" s="77" t="s">
        <v>130</v>
      </c>
      <c r="M219" s="77">
        <v>39.99</v>
      </c>
      <c r="N219" s="96">
        <f t="shared" si="90"/>
        <v>36642.837</v>
      </c>
      <c r="O219" s="77"/>
      <c r="P219" s="96">
        <f t="shared" si="91"/>
        <v>18475.379999999997</v>
      </c>
      <c r="Q219" s="78">
        <f t="shared" si="92"/>
        <v>0.31</v>
      </c>
      <c r="R219" s="27">
        <v>12.3969</v>
      </c>
      <c r="AD219" s="34"/>
      <c r="AE219" s="34"/>
      <c r="AF219" s="34"/>
      <c r="AG219" s="34"/>
      <c r="AH219" s="34"/>
      <c r="AI219" s="34"/>
      <c r="AJ219" s="35"/>
      <c r="AK219" s="34"/>
      <c r="AL219" s="35"/>
      <c r="AM219" s="34"/>
      <c r="AN219" s="34"/>
      <c r="AO219" s="35"/>
      <c r="AP219" s="35"/>
      <c r="AQ219" s="48">
        <f t="shared" si="95"/>
        <v>0</v>
      </c>
      <c r="AR219" s="66">
        <f t="shared" si="96"/>
        <v>0</v>
      </c>
      <c r="AS219" s="67">
        <f t="shared" si="111"/>
        <v>0</v>
      </c>
      <c r="AT219" s="67">
        <f t="shared" si="111"/>
        <v>0</v>
      </c>
      <c r="AU219" s="67">
        <f t="shared" si="111"/>
        <v>0</v>
      </c>
      <c r="AV219" s="67">
        <f t="shared" si="111"/>
        <v>0</v>
      </c>
      <c r="AW219" s="67">
        <f t="shared" si="111"/>
        <v>0</v>
      </c>
      <c r="AX219" s="67">
        <f t="shared" si="111"/>
        <v>0</v>
      </c>
      <c r="AY219" s="67">
        <f t="shared" si="111"/>
        <v>0</v>
      </c>
      <c r="AZ219" s="67">
        <f t="shared" si="111"/>
        <v>0</v>
      </c>
      <c r="BA219" s="68">
        <f t="shared" si="97"/>
        <v>0</v>
      </c>
      <c r="BB219" s="64">
        <f t="shared" si="98"/>
        <v>0</v>
      </c>
      <c r="BC219" s="69">
        <f t="shared" si="99"/>
        <v>0</v>
      </c>
      <c r="BD219" s="67">
        <f t="shared" si="112"/>
        <v>0</v>
      </c>
      <c r="BE219" s="67">
        <f t="shared" si="112"/>
        <v>0</v>
      </c>
      <c r="BF219" s="67">
        <f t="shared" si="112"/>
        <v>0</v>
      </c>
      <c r="BG219" s="67">
        <f t="shared" si="112"/>
        <v>0</v>
      </c>
      <c r="BH219" s="67">
        <f t="shared" si="112"/>
        <v>0</v>
      </c>
      <c r="BI219" s="67">
        <f t="shared" si="112"/>
        <v>0</v>
      </c>
      <c r="BJ219" s="67">
        <f t="shared" si="112"/>
        <v>0</v>
      </c>
      <c r="BK219" s="67">
        <f t="shared" si="112"/>
        <v>0</v>
      </c>
      <c r="BL219" s="70">
        <f t="shared" si="100"/>
        <v>0</v>
      </c>
      <c r="BM219" s="71">
        <f t="shared" si="101"/>
        <v>0</v>
      </c>
      <c r="BN219" s="71">
        <f t="shared" si="102"/>
        <v>0</v>
      </c>
      <c r="BO219" s="71">
        <f t="shared" si="103"/>
        <v>0</v>
      </c>
      <c r="BP219" s="71">
        <f t="shared" si="104"/>
        <v>0</v>
      </c>
      <c r="BQ219" s="71">
        <f t="shared" si="105"/>
        <v>0</v>
      </c>
      <c r="BR219" s="71">
        <f t="shared" si="106"/>
        <v>0</v>
      </c>
      <c r="BS219" s="71">
        <f t="shared" si="107"/>
        <v>0</v>
      </c>
      <c r="BT219" s="71">
        <f t="shared" si="108"/>
        <v>0</v>
      </c>
      <c r="BU219" s="72">
        <f t="shared" si="109"/>
        <v>0</v>
      </c>
      <c r="BV219" s="73">
        <f t="shared" si="110"/>
        <v>0</v>
      </c>
      <c r="BW219" t="s">
        <v>872</v>
      </c>
      <c r="BX219">
        <v>2022</v>
      </c>
      <c r="BY219" t="s">
        <v>873</v>
      </c>
      <c r="BZ219" t="s">
        <v>879</v>
      </c>
      <c r="CA219" t="s">
        <v>883</v>
      </c>
      <c r="CB219" t="s">
        <v>876</v>
      </c>
    </row>
    <row r="220" spans="1:80" x14ac:dyDescent="0.2">
      <c r="A220" s="77" t="str">
        <f t="shared" si="113"/>
        <v>X2OR03Z27Y0G720</v>
      </c>
      <c r="B220" s="77" t="s">
        <v>252</v>
      </c>
      <c r="C220" s="77"/>
      <c r="D220" s="77" t="s">
        <v>301</v>
      </c>
      <c r="E220" s="77" t="s">
        <v>301</v>
      </c>
      <c r="F220" s="77" t="s">
        <v>475</v>
      </c>
      <c r="G220" s="77" t="s">
        <v>476</v>
      </c>
      <c r="H220" s="77" t="s">
        <v>593</v>
      </c>
      <c r="I220" s="77" t="s">
        <v>594</v>
      </c>
      <c r="J220" s="77" t="s">
        <v>127</v>
      </c>
      <c r="K220" s="77" t="s">
        <v>129</v>
      </c>
      <c r="L220" s="77" t="s">
        <v>130</v>
      </c>
      <c r="M220" s="77">
        <v>49.99</v>
      </c>
      <c r="N220" s="96">
        <f t="shared" si="90"/>
        <v>45805.837</v>
      </c>
      <c r="O220" s="77"/>
      <c r="P220" s="96">
        <f t="shared" si="91"/>
        <v>23095.38</v>
      </c>
      <c r="Q220" s="78">
        <f t="shared" si="92"/>
        <v>0.31</v>
      </c>
      <c r="R220" s="27">
        <v>15.4969</v>
      </c>
      <c r="AD220" s="34"/>
      <c r="AE220" s="34"/>
      <c r="AF220" s="34"/>
      <c r="AG220" s="34"/>
      <c r="AH220" s="34"/>
      <c r="AI220" s="34"/>
      <c r="AJ220" s="35"/>
      <c r="AK220" s="34"/>
      <c r="AL220" s="35"/>
      <c r="AM220" s="34"/>
      <c r="AN220" s="34"/>
      <c r="AO220" s="35"/>
      <c r="AP220" s="35"/>
      <c r="AQ220" s="48">
        <f t="shared" si="95"/>
        <v>0</v>
      </c>
      <c r="AR220" s="66">
        <f t="shared" si="96"/>
        <v>0</v>
      </c>
      <c r="AS220" s="67">
        <f t="shared" si="111"/>
        <v>0</v>
      </c>
      <c r="AT220" s="67">
        <f t="shared" si="111"/>
        <v>0</v>
      </c>
      <c r="AU220" s="67">
        <f t="shared" si="111"/>
        <v>0</v>
      </c>
      <c r="AV220" s="67">
        <f t="shared" si="111"/>
        <v>0</v>
      </c>
      <c r="AW220" s="67">
        <f t="shared" si="111"/>
        <v>0</v>
      </c>
      <c r="AX220" s="67">
        <f t="shared" si="111"/>
        <v>0</v>
      </c>
      <c r="AY220" s="67">
        <f t="shared" si="111"/>
        <v>0</v>
      </c>
      <c r="AZ220" s="67">
        <f t="shared" si="111"/>
        <v>0</v>
      </c>
      <c r="BA220" s="68">
        <f t="shared" si="97"/>
        <v>0</v>
      </c>
      <c r="BB220" s="64">
        <f t="shared" si="98"/>
        <v>0</v>
      </c>
      <c r="BC220" s="69">
        <f t="shared" si="99"/>
        <v>0</v>
      </c>
      <c r="BD220" s="67">
        <f t="shared" si="112"/>
        <v>0</v>
      </c>
      <c r="BE220" s="67">
        <f t="shared" si="112"/>
        <v>0</v>
      </c>
      <c r="BF220" s="67">
        <f t="shared" si="112"/>
        <v>0</v>
      </c>
      <c r="BG220" s="67">
        <f t="shared" si="112"/>
        <v>0</v>
      </c>
      <c r="BH220" s="67">
        <f t="shared" si="112"/>
        <v>0</v>
      </c>
      <c r="BI220" s="67">
        <f t="shared" si="112"/>
        <v>0</v>
      </c>
      <c r="BJ220" s="67">
        <f t="shared" si="112"/>
        <v>0</v>
      </c>
      <c r="BK220" s="67">
        <f t="shared" si="112"/>
        <v>0</v>
      </c>
      <c r="BL220" s="70">
        <f t="shared" si="100"/>
        <v>0</v>
      </c>
      <c r="BM220" s="71">
        <f t="shared" si="101"/>
        <v>0</v>
      </c>
      <c r="BN220" s="71">
        <f t="shared" si="102"/>
        <v>0</v>
      </c>
      <c r="BO220" s="71">
        <f t="shared" si="103"/>
        <v>0</v>
      </c>
      <c r="BP220" s="71">
        <f t="shared" si="104"/>
        <v>0</v>
      </c>
      <c r="BQ220" s="71">
        <f t="shared" si="105"/>
        <v>0</v>
      </c>
      <c r="BR220" s="71">
        <f t="shared" si="106"/>
        <v>0</v>
      </c>
      <c r="BS220" s="71">
        <f t="shared" si="107"/>
        <v>0</v>
      </c>
      <c r="BT220" s="71">
        <f t="shared" si="108"/>
        <v>0</v>
      </c>
      <c r="BU220" s="72">
        <f t="shared" si="109"/>
        <v>0</v>
      </c>
      <c r="BV220" s="73">
        <f t="shared" si="110"/>
        <v>0</v>
      </c>
      <c r="BW220" t="s">
        <v>872</v>
      </c>
      <c r="BX220">
        <v>2022</v>
      </c>
      <c r="BY220" t="s">
        <v>873</v>
      </c>
      <c r="BZ220" t="s">
        <v>879</v>
      </c>
      <c r="CA220" t="s">
        <v>883</v>
      </c>
      <c r="CB220" t="s">
        <v>875</v>
      </c>
    </row>
    <row r="221" spans="1:80" x14ac:dyDescent="0.2">
      <c r="A221" s="77" t="str">
        <f t="shared" si="113"/>
        <v>X2OR03Z27Y0JBLK</v>
      </c>
      <c r="B221" s="77" t="s">
        <v>252</v>
      </c>
      <c r="C221" s="77"/>
      <c r="D221" s="77" t="s">
        <v>301</v>
      </c>
      <c r="E221" s="77" t="s">
        <v>301</v>
      </c>
      <c r="F221" s="77" t="s">
        <v>475</v>
      </c>
      <c r="G221" s="77" t="s">
        <v>476</v>
      </c>
      <c r="H221" s="77" t="s">
        <v>85</v>
      </c>
      <c r="I221" s="77" t="s">
        <v>483</v>
      </c>
      <c r="J221" s="77" t="s">
        <v>127</v>
      </c>
      <c r="K221" s="77" t="s">
        <v>129</v>
      </c>
      <c r="L221" s="77" t="s">
        <v>130</v>
      </c>
      <c r="M221" s="77">
        <v>49.99</v>
      </c>
      <c r="N221" s="96">
        <f t="shared" ref="N221:N228" si="114">M221*$M$8*$N$8*$Q$8</f>
        <v>45805.837</v>
      </c>
      <c r="O221" s="77"/>
      <c r="P221" s="96">
        <f t="shared" ref="P221:P228" si="115">((N221/1.19)*(1-40%))</f>
        <v>23095.38</v>
      </c>
      <c r="Q221" s="78">
        <f t="shared" ref="Q221:Q228" si="116">R221/M221</f>
        <v>0.31</v>
      </c>
      <c r="R221" s="27">
        <v>15.4969</v>
      </c>
      <c r="AD221" s="34"/>
      <c r="AE221" s="34"/>
      <c r="AF221" s="34"/>
      <c r="AG221" s="34"/>
      <c r="AH221" s="34"/>
      <c r="AI221" s="34"/>
      <c r="AJ221" s="35"/>
      <c r="AK221" s="34"/>
      <c r="AL221" s="35"/>
      <c r="AM221" s="34"/>
      <c r="AN221" s="34"/>
      <c r="AO221" s="35"/>
      <c r="AP221" s="35"/>
      <c r="AQ221" s="48">
        <f t="shared" si="95"/>
        <v>0</v>
      </c>
      <c r="AR221" s="66">
        <f t="shared" si="96"/>
        <v>0</v>
      </c>
      <c r="AS221" s="67">
        <f t="shared" si="111"/>
        <v>0</v>
      </c>
      <c r="AT221" s="67">
        <f t="shared" si="111"/>
        <v>0</v>
      </c>
      <c r="AU221" s="67">
        <f t="shared" si="111"/>
        <v>0</v>
      </c>
      <c r="AV221" s="67">
        <f t="shared" si="111"/>
        <v>0</v>
      </c>
      <c r="AW221" s="67">
        <f t="shared" si="111"/>
        <v>0</v>
      </c>
      <c r="AX221" s="67">
        <f t="shared" si="111"/>
        <v>0</v>
      </c>
      <c r="AY221" s="67">
        <f t="shared" si="111"/>
        <v>0</v>
      </c>
      <c r="AZ221" s="67">
        <f t="shared" si="111"/>
        <v>0</v>
      </c>
      <c r="BA221" s="68">
        <f t="shared" si="97"/>
        <v>0</v>
      </c>
      <c r="BB221" s="64">
        <f t="shared" si="98"/>
        <v>0</v>
      </c>
      <c r="BC221" s="69">
        <f t="shared" si="99"/>
        <v>0</v>
      </c>
      <c r="BD221" s="67">
        <f t="shared" si="112"/>
        <v>0</v>
      </c>
      <c r="BE221" s="67">
        <f t="shared" si="112"/>
        <v>0</v>
      </c>
      <c r="BF221" s="67">
        <f t="shared" si="112"/>
        <v>0</v>
      </c>
      <c r="BG221" s="67">
        <f t="shared" si="112"/>
        <v>0</v>
      </c>
      <c r="BH221" s="67">
        <f t="shared" si="112"/>
        <v>0</v>
      </c>
      <c r="BI221" s="67">
        <f t="shared" si="112"/>
        <v>0</v>
      </c>
      <c r="BJ221" s="67">
        <f t="shared" si="112"/>
        <v>0</v>
      </c>
      <c r="BK221" s="67">
        <f t="shared" si="112"/>
        <v>0</v>
      </c>
      <c r="BL221" s="70">
        <f t="shared" si="100"/>
        <v>0</v>
      </c>
      <c r="BM221" s="71">
        <f t="shared" si="101"/>
        <v>0</v>
      </c>
      <c r="BN221" s="71">
        <f t="shared" si="102"/>
        <v>0</v>
      </c>
      <c r="BO221" s="71">
        <f t="shared" si="103"/>
        <v>0</v>
      </c>
      <c r="BP221" s="71">
        <f t="shared" si="104"/>
        <v>0</v>
      </c>
      <c r="BQ221" s="71">
        <f t="shared" si="105"/>
        <v>0</v>
      </c>
      <c r="BR221" s="71">
        <f t="shared" si="106"/>
        <v>0</v>
      </c>
      <c r="BS221" s="71">
        <f t="shared" si="107"/>
        <v>0</v>
      </c>
      <c r="BT221" s="71">
        <f t="shared" si="108"/>
        <v>0</v>
      </c>
      <c r="BU221" s="72">
        <f t="shared" si="109"/>
        <v>0</v>
      </c>
      <c r="BV221" s="73">
        <f t="shared" si="110"/>
        <v>0</v>
      </c>
      <c r="BW221" t="s">
        <v>872</v>
      </c>
      <c r="BX221">
        <v>2022</v>
      </c>
      <c r="BY221" t="s">
        <v>873</v>
      </c>
      <c r="BZ221" t="s">
        <v>879</v>
      </c>
      <c r="CA221" t="s">
        <v>883</v>
      </c>
      <c r="CB221" t="s">
        <v>875</v>
      </c>
    </row>
    <row r="222" spans="1:80" x14ac:dyDescent="0.2">
      <c r="A222" s="77" t="str">
        <f t="shared" si="113"/>
        <v>X2OR03Z27Y0G8X8</v>
      </c>
      <c r="B222" s="77" t="s">
        <v>252</v>
      </c>
      <c r="C222" s="77"/>
      <c r="D222" s="77" t="s">
        <v>301</v>
      </c>
      <c r="E222" s="77" t="s">
        <v>301</v>
      </c>
      <c r="F222" s="77" t="s">
        <v>475</v>
      </c>
      <c r="G222" s="77" t="s">
        <v>476</v>
      </c>
      <c r="H222" s="77" t="s">
        <v>591</v>
      </c>
      <c r="I222" s="77" t="s">
        <v>592</v>
      </c>
      <c r="J222" s="77" t="s">
        <v>127</v>
      </c>
      <c r="K222" s="77" t="s">
        <v>129</v>
      </c>
      <c r="L222" s="77" t="s">
        <v>130</v>
      </c>
      <c r="M222" s="77">
        <v>49.99</v>
      </c>
      <c r="N222" s="96">
        <f t="shared" si="114"/>
        <v>45805.837</v>
      </c>
      <c r="O222" s="77"/>
      <c r="P222" s="96">
        <f t="shared" si="115"/>
        <v>23095.38</v>
      </c>
      <c r="Q222" s="78">
        <f t="shared" si="116"/>
        <v>0.31</v>
      </c>
      <c r="R222" s="27">
        <v>15.4969</v>
      </c>
      <c r="AD222" s="34"/>
      <c r="AE222" s="34"/>
      <c r="AF222" s="34"/>
      <c r="AG222" s="34"/>
      <c r="AH222" s="34"/>
      <c r="AI222" s="34"/>
      <c r="AJ222" s="35"/>
      <c r="AK222" s="34"/>
      <c r="AL222" s="35"/>
      <c r="AM222" s="34"/>
      <c r="AN222" s="34"/>
      <c r="AO222" s="35"/>
      <c r="AP222" s="35"/>
      <c r="AQ222" s="48">
        <f t="shared" si="95"/>
        <v>0</v>
      </c>
      <c r="AR222" s="66">
        <f t="shared" si="96"/>
        <v>0</v>
      </c>
      <c r="AS222" s="67">
        <f t="shared" si="111"/>
        <v>0</v>
      </c>
      <c r="AT222" s="67">
        <f t="shared" si="111"/>
        <v>0</v>
      </c>
      <c r="AU222" s="67">
        <f t="shared" si="111"/>
        <v>0</v>
      </c>
      <c r="AV222" s="67">
        <f t="shared" si="111"/>
        <v>0</v>
      </c>
      <c r="AW222" s="67">
        <f t="shared" si="111"/>
        <v>0</v>
      </c>
      <c r="AX222" s="67">
        <f t="shared" si="111"/>
        <v>0</v>
      </c>
      <c r="AY222" s="67">
        <f t="shared" si="111"/>
        <v>0</v>
      </c>
      <c r="AZ222" s="67">
        <f t="shared" si="111"/>
        <v>0</v>
      </c>
      <c r="BA222" s="68">
        <f t="shared" si="97"/>
        <v>0</v>
      </c>
      <c r="BB222" s="64">
        <f t="shared" si="98"/>
        <v>0</v>
      </c>
      <c r="BC222" s="69">
        <f t="shared" si="99"/>
        <v>0</v>
      </c>
      <c r="BD222" s="67">
        <f t="shared" si="112"/>
        <v>0</v>
      </c>
      <c r="BE222" s="67">
        <f t="shared" si="112"/>
        <v>0</v>
      </c>
      <c r="BF222" s="67">
        <f t="shared" si="112"/>
        <v>0</v>
      </c>
      <c r="BG222" s="67">
        <f t="shared" si="112"/>
        <v>0</v>
      </c>
      <c r="BH222" s="67">
        <f t="shared" si="112"/>
        <v>0</v>
      </c>
      <c r="BI222" s="67">
        <f t="shared" si="112"/>
        <v>0</v>
      </c>
      <c r="BJ222" s="67">
        <f t="shared" si="112"/>
        <v>0</v>
      </c>
      <c r="BK222" s="67">
        <f t="shared" si="112"/>
        <v>0</v>
      </c>
      <c r="BL222" s="70">
        <f t="shared" si="100"/>
        <v>0</v>
      </c>
      <c r="BM222" s="71">
        <f t="shared" si="101"/>
        <v>0</v>
      </c>
      <c r="BN222" s="71">
        <f t="shared" si="102"/>
        <v>0</v>
      </c>
      <c r="BO222" s="71">
        <f t="shared" si="103"/>
        <v>0</v>
      </c>
      <c r="BP222" s="71">
        <f t="shared" si="104"/>
        <v>0</v>
      </c>
      <c r="BQ222" s="71">
        <f t="shared" si="105"/>
        <v>0</v>
      </c>
      <c r="BR222" s="71">
        <f t="shared" si="106"/>
        <v>0</v>
      </c>
      <c r="BS222" s="71">
        <f t="shared" si="107"/>
        <v>0</v>
      </c>
      <c r="BT222" s="71">
        <f t="shared" si="108"/>
        <v>0</v>
      </c>
      <c r="BU222" s="72">
        <f t="shared" si="109"/>
        <v>0</v>
      </c>
      <c r="BV222" s="73">
        <f t="shared" si="110"/>
        <v>0</v>
      </c>
      <c r="BW222" t="s">
        <v>872</v>
      </c>
      <c r="BX222">
        <v>2022</v>
      </c>
      <c r="BY222" t="s">
        <v>873</v>
      </c>
      <c r="BZ222" t="s">
        <v>879</v>
      </c>
      <c r="CA222" t="s">
        <v>883</v>
      </c>
      <c r="CB222" t="s">
        <v>875</v>
      </c>
    </row>
    <row r="223" spans="1:80" x14ac:dyDescent="0.2">
      <c r="A223" s="77" t="str">
        <f t="shared" si="113"/>
        <v>X2OR03Z27Y0TWHT</v>
      </c>
      <c r="B223" s="77" t="s">
        <v>252</v>
      </c>
      <c r="C223" s="77"/>
      <c r="D223" s="77" t="s">
        <v>301</v>
      </c>
      <c r="E223" s="77" t="s">
        <v>301</v>
      </c>
      <c r="F223" s="77" t="s">
        <v>475</v>
      </c>
      <c r="G223" s="77" t="s">
        <v>476</v>
      </c>
      <c r="H223" s="77" t="s">
        <v>531</v>
      </c>
      <c r="I223" s="77" t="s">
        <v>532</v>
      </c>
      <c r="J223" s="77" t="s">
        <v>127</v>
      </c>
      <c r="K223" s="77" t="s">
        <v>129</v>
      </c>
      <c r="L223" s="77" t="s">
        <v>130</v>
      </c>
      <c r="M223" s="77">
        <v>49.99</v>
      </c>
      <c r="N223" s="96">
        <f t="shared" si="114"/>
        <v>45805.837</v>
      </c>
      <c r="O223" s="77"/>
      <c r="P223" s="96">
        <f t="shared" si="115"/>
        <v>23095.38</v>
      </c>
      <c r="Q223" s="78">
        <f t="shared" si="116"/>
        <v>0.31</v>
      </c>
      <c r="R223" s="27">
        <v>15.4969</v>
      </c>
      <c r="AD223" s="34"/>
      <c r="AE223" s="34"/>
      <c r="AF223" s="34"/>
      <c r="AG223" s="34"/>
      <c r="AH223" s="34"/>
      <c r="AI223" s="34"/>
      <c r="AJ223" s="35"/>
      <c r="AK223" s="34"/>
      <c r="AL223" s="35"/>
      <c r="AM223" s="34"/>
      <c r="AN223" s="34"/>
      <c r="AO223" s="35"/>
      <c r="AP223" s="35"/>
      <c r="AQ223" s="48">
        <f t="shared" si="95"/>
        <v>0</v>
      </c>
      <c r="AR223" s="66">
        <f t="shared" si="96"/>
        <v>0</v>
      </c>
      <c r="AS223" s="67">
        <f t="shared" si="111"/>
        <v>0</v>
      </c>
      <c r="AT223" s="67">
        <f t="shared" si="111"/>
        <v>0</v>
      </c>
      <c r="AU223" s="67">
        <f t="shared" si="111"/>
        <v>0</v>
      </c>
      <c r="AV223" s="67">
        <f t="shared" si="111"/>
        <v>0</v>
      </c>
      <c r="AW223" s="67">
        <f t="shared" si="111"/>
        <v>0</v>
      </c>
      <c r="AX223" s="67">
        <f t="shared" si="111"/>
        <v>0</v>
      </c>
      <c r="AY223" s="67">
        <f t="shared" si="111"/>
        <v>0</v>
      </c>
      <c r="AZ223" s="67">
        <f t="shared" si="111"/>
        <v>0</v>
      </c>
      <c r="BA223" s="68">
        <f t="shared" si="97"/>
        <v>0</v>
      </c>
      <c r="BB223" s="64">
        <f t="shared" si="98"/>
        <v>0</v>
      </c>
      <c r="BC223" s="69">
        <f t="shared" si="99"/>
        <v>0</v>
      </c>
      <c r="BD223" s="67">
        <f t="shared" si="112"/>
        <v>0</v>
      </c>
      <c r="BE223" s="67">
        <f t="shared" si="112"/>
        <v>0</v>
      </c>
      <c r="BF223" s="67">
        <f t="shared" si="112"/>
        <v>0</v>
      </c>
      <c r="BG223" s="67">
        <f t="shared" si="112"/>
        <v>0</v>
      </c>
      <c r="BH223" s="67">
        <f t="shared" si="112"/>
        <v>0</v>
      </c>
      <c r="BI223" s="67">
        <f t="shared" si="112"/>
        <v>0</v>
      </c>
      <c r="BJ223" s="67">
        <f t="shared" si="112"/>
        <v>0</v>
      </c>
      <c r="BK223" s="67">
        <f t="shared" si="112"/>
        <v>0</v>
      </c>
      <c r="BL223" s="70">
        <f t="shared" si="100"/>
        <v>0</v>
      </c>
      <c r="BM223" s="71">
        <f t="shared" si="101"/>
        <v>0</v>
      </c>
      <c r="BN223" s="71">
        <f t="shared" si="102"/>
        <v>0</v>
      </c>
      <c r="BO223" s="71">
        <f t="shared" si="103"/>
        <v>0</v>
      </c>
      <c r="BP223" s="71">
        <f t="shared" si="104"/>
        <v>0</v>
      </c>
      <c r="BQ223" s="71">
        <f t="shared" si="105"/>
        <v>0</v>
      </c>
      <c r="BR223" s="71">
        <f t="shared" si="106"/>
        <v>0</v>
      </c>
      <c r="BS223" s="71">
        <f t="shared" si="107"/>
        <v>0</v>
      </c>
      <c r="BT223" s="71">
        <f t="shared" si="108"/>
        <v>0</v>
      </c>
      <c r="BU223" s="72">
        <f t="shared" si="109"/>
        <v>0</v>
      </c>
      <c r="BV223" s="73">
        <f t="shared" si="110"/>
        <v>0</v>
      </c>
      <c r="BW223" t="s">
        <v>872</v>
      </c>
      <c r="BX223">
        <v>2022</v>
      </c>
      <c r="BY223" t="s">
        <v>873</v>
      </c>
      <c r="BZ223" t="s">
        <v>879</v>
      </c>
      <c r="CA223" t="s">
        <v>883</v>
      </c>
      <c r="CB223" t="s">
        <v>875</v>
      </c>
    </row>
    <row r="224" spans="1:80" x14ac:dyDescent="0.2">
      <c r="A224" s="77" t="str">
        <f t="shared" si="113"/>
        <v>X2OD08D4L60MDYI</v>
      </c>
      <c r="B224" s="77" t="s">
        <v>252</v>
      </c>
      <c r="C224" s="77"/>
      <c r="D224" s="77" t="s">
        <v>265</v>
      </c>
      <c r="E224" s="77" t="s">
        <v>259</v>
      </c>
      <c r="F224" s="77" t="s">
        <v>477</v>
      </c>
      <c r="G224" s="77" t="s">
        <v>478</v>
      </c>
      <c r="H224" s="77" t="s">
        <v>624</v>
      </c>
      <c r="I224" s="77" t="s">
        <v>625</v>
      </c>
      <c r="J224" s="77" t="s">
        <v>560</v>
      </c>
      <c r="K224" s="77" t="s">
        <v>631</v>
      </c>
      <c r="L224" s="77" t="s">
        <v>632</v>
      </c>
      <c r="M224" s="77">
        <v>49.99</v>
      </c>
      <c r="N224" s="96">
        <f t="shared" si="114"/>
        <v>45805.837</v>
      </c>
      <c r="O224" s="77"/>
      <c r="P224" s="96">
        <f t="shared" si="115"/>
        <v>23095.38</v>
      </c>
      <c r="Q224" s="78">
        <f t="shared" si="116"/>
        <v>0.31</v>
      </c>
      <c r="R224" s="27">
        <v>15.4969</v>
      </c>
      <c r="AD224" s="34"/>
      <c r="AE224" s="34"/>
      <c r="AF224" s="34"/>
      <c r="AG224" s="34"/>
      <c r="AH224" s="34"/>
      <c r="AI224" s="34"/>
      <c r="AJ224" s="35"/>
      <c r="AK224" s="34"/>
      <c r="AL224" s="35"/>
      <c r="AM224" s="34"/>
      <c r="AN224" s="34"/>
      <c r="AO224" s="35"/>
      <c r="AP224" s="35"/>
      <c r="AQ224" s="48">
        <f t="shared" si="95"/>
        <v>0</v>
      </c>
      <c r="AR224" s="66">
        <f t="shared" si="96"/>
        <v>0</v>
      </c>
      <c r="AS224" s="67">
        <f t="shared" si="111"/>
        <v>0</v>
      </c>
      <c r="AT224" s="67">
        <f t="shared" si="111"/>
        <v>0</v>
      </c>
      <c r="AU224" s="67">
        <f t="shared" si="111"/>
        <v>0</v>
      </c>
      <c r="AV224" s="67">
        <f t="shared" si="111"/>
        <v>0</v>
      </c>
      <c r="AW224" s="67">
        <f t="shared" si="111"/>
        <v>0</v>
      </c>
      <c r="AX224" s="67">
        <f t="shared" si="111"/>
        <v>0</v>
      </c>
      <c r="AY224" s="67">
        <f t="shared" si="111"/>
        <v>0</v>
      </c>
      <c r="AZ224" s="67">
        <f t="shared" si="111"/>
        <v>0</v>
      </c>
      <c r="BA224" s="68">
        <f t="shared" si="97"/>
        <v>0</v>
      </c>
      <c r="BB224" s="64">
        <f t="shared" si="98"/>
        <v>0</v>
      </c>
      <c r="BC224" s="69">
        <f t="shared" si="99"/>
        <v>0</v>
      </c>
      <c r="BD224" s="67">
        <f t="shared" si="112"/>
        <v>0</v>
      </c>
      <c r="BE224" s="67">
        <f t="shared" si="112"/>
        <v>0</v>
      </c>
      <c r="BF224" s="67">
        <f t="shared" si="112"/>
        <v>0</v>
      </c>
      <c r="BG224" s="67">
        <f t="shared" si="112"/>
        <v>0</v>
      </c>
      <c r="BH224" s="67">
        <f t="shared" si="112"/>
        <v>0</v>
      </c>
      <c r="BI224" s="67">
        <f t="shared" si="112"/>
        <v>0</v>
      </c>
      <c r="BJ224" s="67">
        <f t="shared" si="112"/>
        <v>0</v>
      </c>
      <c r="BK224" s="67">
        <f t="shared" si="112"/>
        <v>0</v>
      </c>
      <c r="BL224" s="70">
        <f t="shared" si="100"/>
        <v>0</v>
      </c>
      <c r="BM224" s="71">
        <f t="shared" si="101"/>
        <v>0</v>
      </c>
      <c r="BN224" s="71">
        <f t="shared" si="102"/>
        <v>0</v>
      </c>
      <c r="BO224" s="71">
        <f t="shared" si="103"/>
        <v>0</v>
      </c>
      <c r="BP224" s="71">
        <f t="shared" si="104"/>
        <v>0</v>
      </c>
      <c r="BQ224" s="71">
        <f t="shared" si="105"/>
        <v>0</v>
      </c>
      <c r="BR224" s="71">
        <f t="shared" si="106"/>
        <v>0</v>
      </c>
      <c r="BS224" s="71">
        <f t="shared" si="107"/>
        <v>0</v>
      </c>
      <c r="BT224" s="71">
        <f t="shared" si="108"/>
        <v>0</v>
      </c>
      <c r="BU224" s="72">
        <f t="shared" si="109"/>
        <v>0</v>
      </c>
      <c r="BV224" s="73">
        <f t="shared" si="110"/>
        <v>0</v>
      </c>
      <c r="BW224" t="s">
        <v>872</v>
      </c>
      <c r="BX224">
        <v>2022</v>
      </c>
      <c r="BY224" t="s">
        <v>873</v>
      </c>
      <c r="BZ224" t="s">
        <v>879</v>
      </c>
      <c r="CA224" t="s">
        <v>883</v>
      </c>
      <c r="CB224" t="s">
        <v>878</v>
      </c>
    </row>
    <row r="225" spans="1:80" x14ac:dyDescent="0.2">
      <c r="A225" s="77" t="str">
        <f t="shared" si="113"/>
        <v>X2OL21WBQG0G720</v>
      </c>
      <c r="B225" s="77" t="s">
        <v>252</v>
      </c>
      <c r="C225" s="77"/>
      <c r="D225" s="77" t="s">
        <v>425</v>
      </c>
      <c r="E225" s="77" t="s">
        <v>253</v>
      </c>
      <c r="F225" s="77" t="s">
        <v>479</v>
      </c>
      <c r="G225" s="77" t="s">
        <v>480</v>
      </c>
      <c r="H225" s="77" t="s">
        <v>593</v>
      </c>
      <c r="I225" s="77" t="s">
        <v>594</v>
      </c>
      <c r="J225" s="77" t="s">
        <v>542</v>
      </c>
      <c r="K225" s="77" t="s">
        <v>630</v>
      </c>
      <c r="L225" s="77" t="s">
        <v>130</v>
      </c>
      <c r="M225" s="77">
        <v>79.989999999999995</v>
      </c>
      <c r="N225" s="96">
        <f t="shared" si="114"/>
        <v>73294.837</v>
      </c>
      <c r="O225" s="77"/>
      <c r="P225" s="96">
        <f t="shared" si="115"/>
        <v>36955.379999999997</v>
      </c>
      <c r="Q225" s="78">
        <f t="shared" si="116"/>
        <v>0.31</v>
      </c>
      <c r="R225" s="27">
        <v>24.796899999999997</v>
      </c>
      <c r="AD225" s="34"/>
      <c r="AE225" s="34"/>
      <c r="AF225" s="34"/>
      <c r="AG225" s="34"/>
      <c r="AH225" s="34"/>
      <c r="AI225" s="34"/>
      <c r="AJ225" s="35"/>
      <c r="AK225" s="34"/>
      <c r="AL225" s="35"/>
      <c r="AM225" s="34"/>
      <c r="AN225" s="34"/>
      <c r="AO225" s="35"/>
      <c r="AP225" s="35"/>
      <c r="AQ225" s="48">
        <f t="shared" si="95"/>
        <v>0</v>
      </c>
      <c r="AR225" s="66">
        <f t="shared" si="96"/>
        <v>0</v>
      </c>
      <c r="AS225" s="67">
        <f t="shared" si="111"/>
        <v>0</v>
      </c>
      <c r="AT225" s="67">
        <f t="shared" si="111"/>
        <v>0</v>
      </c>
      <c r="AU225" s="67">
        <f t="shared" ref="AS225:AZ228" si="117">ROUND(IF($L225=$L$4,($AQ225*AU$4),IF($L225=$L$5,($AQ225*AU$5),IF($L225=$L$6,($AQ225*AU$6),IF($L225=$L$7,($AQ225*AU$7))))),0)</f>
        <v>0</v>
      </c>
      <c r="AV225" s="67">
        <f t="shared" si="117"/>
        <v>0</v>
      </c>
      <c r="AW225" s="67">
        <f t="shared" si="117"/>
        <v>0</v>
      </c>
      <c r="AX225" s="67">
        <f t="shared" si="117"/>
        <v>0</v>
      </c>
      <c r="AY225" s="67">
        <f t="shared" si="117"/>
        <v>0</v>
      </c>
      <c r="AZ225" s="67">
        <f t="shared" si="117"/>
        <v>0</v>
      </c>
      <c r="BA225" s="68">
        <f t="shared" si="97"/>
        <v>0</v>
      </c>
      <c r="BB225" s="64">
        <f t="shared" si="98"/>
        <v>0</v>
      </c>
      <c r="BC225" s="69">
        <f t="shared" si="99"/>
        <v>0</v>
      </c>
      <c r="BD225" s="67">
        <f t="shared" si="112"/>
        <v>0</v>
      </c>
      <c r="BE225" s="67">
        <f t="shared" si="112"/>
        <v>0</v>
      </c>
      <c r="BF225" s="67">
        <f t="shared" ref="BD225:BK228" si="118">ROUND(IF($L225=$L$4,($BB225*BF$4),IF($L225=$L$5,($BB225*BF$5),IF($L225=$L$6,($BB225*BF$6),IF($L225=$L$7,($BB225*BF$7))))),0)</f>
        <v>0</v>
      </c>
      <c r="BG225" s="67">
        <f t="shared" si="118"/>
        <v>0</v>
      </c>
      <c r="BH225" s="67">
        <f t="shared" si="118"/>
        <v>0</v>
      </c>
      <c r="BI225" s="67">
        <f t="shared" si="118"/>
        <v>0</v>
      </c>
      <c r="BJ225" s="67">
        <f t="shared" si="118"/>
        <v>0</v>
      </c>
      <c r="BK225" s="67">
        <f t="shared" si="118"/>
        <v>0</v>
      </c>
      <c r="BL225" s="70">
        <f t="shared" si="100"/>
        <v>0</v>
      </c>
      <c r="BM225" s="71">
        <f t="shared" si="101"/>
        <v>0</v>
      </c>
      <c r="BN225" s="71">
        <f t="shared" si="102"/>
        <v>0</v>
      </c>
      <c r="BO225" s="71">
        <f t="shared" si="103"/>
        <v>0</v>
      </c>
      <c r="BP225" s="71">
        <f t="shared" si="104"/>
        <v>0</v>
      </c>
      <c r="BQ225" s="71">
        <f t="shared" si="105"/>
        <v>0</v>
      </c>
      <c r="BR225" s="71">
        <f t="shared" si="106"/>
        <v>0</v>
      </c>
      <c r="BS225" s="71">
        <f t="shared" si="107"/>
        <v>0</v>
      </c>
      <c r="BT225" s="71">
        <f t="shared" si="108"/>
        <v>0</v>
      </c>
      <c r="BU225" s="72">
        <f t="shared" si="109"/>
        <v>0</v>
      </c>
      <c r="BV225" s="73">
        <f t="shared" si="110"/>
        <v>0</v>
      </c>
      <c r="BW225" t="s">
        <v>872</v>
      </c>
      <c r="BX225">
        <v>2022</v>
      </c>
      <c r="BY225" t="s">
        <v>873</v>
      </c>
      <c r="BZ225" t="s">
        <v>879</v>
      </c>
      <c r="CA225" t="s">
        <v>883</v>
      </c>
      <c r="CB225" t="s">
        <v>876</v>
      </c>
    </row>
    <row r="226" spans="1:80" x14ac:dyDescent="0.2">
      <c r="A226" s="77" t="str">
        <f t="shared" si="113"/>
        <v>X2OL21WBQG0JBLK</v>
      </c>
      <c r="B226" s="77" t="s">
        <v>252</v>
      </c>
      <c r="C226" s="77"/>
      <c r="D226" s="77" t="s">
        <v>425</v>
      </c>
      <c r="E226" s="77" t="s">
        <v>253</v>
      </c>
      <c r="F226" s="77" t="s">
        <v>479</v>
      </c>
      <c r="G226" s="77" t="s">
        <v>480</v>
      </c>
      <c r="H226" s="77" t="s">
        <v>85</v>
      </c>
      <c r="I226" s="77" t="s">
        <v>483</v>
      </c>
      <c r="J226" s="77" t="s">
        <v>542</v>
      </c>
      <c r="K226" s="77" t="s">
        <v>630</v>
      </c>
      <c r="L226" s="77" t="s">
        <v>130</v>
      </c>
      <c r="M226" s="77">
        <v>79.989999999999995</v>
      </c>
      <c r="N226" s="96">
        <f t="shared" si="114"/>
        <v>73294.837</v>
      </c>
      <c r="O226" s="77"/>
      <c r="P226" s="96">
        <f t="shared" si="115"/>
        <v>36955.379999999997</v>
      </c>
      <c r="Q226" s="78">
        <f t="shared" si="116"/>
        <v>0.31</v>
      </c>
      <c r="R226" s="27">
        <v>24.796899999999997</v>
      </c>
      <c r="AD226" s="34"/>
      <c r="AE226" s="34"/>
      <c r="AF226" s="34"/>
      <c r="AG226" s="34"/>
      <c r="AH226" s="34"/>
      <c r="AI226" s="34"/>
      <c r="AJ226" s="35"/>
      <c r="AK226" s="34"/>
      <c r="AL226" s="35"/>
      <c r="AM226" s="34"/>
      <c r="AN226" s="34"/>
      <c r="AO226" s="35"/>
      <c r="AP226" s="35"/>
      <c r="AQ226" s="48">
        <f t="shared" si="95"/>
        <v>0</v>
      </c>
      <c r="AR226" s="66">
        <f t="shared" si="96"/>
        <v>0</v>
      </c>
      <c r="AS226" s="67">
        <f t="shared" si="117"/>
        <v>0</v>
      </c>
      <c r="AT226" s="67">
        <f t="shared" si="117"/>
        <v>0</v>
      </c>
      <c r="AU226" s="67">
        <f t="shared" si="117"/>
        <v>0</v>
      </c>
      <c r="AV226" s="67">
        <f t="shared" si="117"/>
        <v>0</v>
      </c>
      <c r="AW226" s="67">
        <f t="shared" si="117"/>
        <v>0</v>
      </c>
      <c r="AX226" s="67">
        <f t="shared" si="117"/>
        <v>0</v>
      </c>
      <c r="AY226" s="67">
        <f t="shared" si="117"/>
        <v>0</v>
      </c>
      <c r="AZ226" s="67">
        <f t="shared" si="117"/>
        <v>0</v>
      </c>
      <c r="BA226" s="68">
        <f t="shared" si="97"/>
        <v>0</v>
      </c>
      <c r="BB226" s="64">
        <f t="shared" si="98"/>
        <v>0</v>
      </c>
      <c r="BC226" s="69">
        <f t="shared" si="99"/>
        <v>0</v>
      </c>
      <c r="BD226" s="67">
        <f t="shared" si="118"/>
        <v>0</v>
      </c>
      <c r="BE226" s="67">
        <f t="shared" si="118"/>
        <v>0</v>
      </c>
      <c r="BF226" s="67">
        <f t="shared" si="118"/>
        <v>0</v>
      </c>
      <c r="BG226" s="67">
        <f t="shared" si="118"/>
        <v>0</v>
      </c>
      <c r="BH226" s="67">
        <f t="shared" si="118"/>
        <v>0</v>
      </c>
      <c r="BI226" s="67">
        <f t="shared" si="118"/>
        <v>0</v>
      </c>
      <c r="BJ226" s="67">
        <f t="shared" si="118"/>
        <v>0</v>
      </c>
      <c r="BK226" s="67">
        <f t="shared" si="118"/>
        <v>0</v>
      </c>
      <c r="BL226" s="70">
        <f t="shared" si="100"/>
        <v>0</v>
      </c>
      <c r="BM226" s="71">
        <f t="shared" si="101"/>
        <v>0</v>
      </c>
      <c r="BN226" s="71">
        <f t="shared" si="102"/>
        <v>0</v>
      </c>
      <c r="BO226" s="71">
        <f t="shared" si="103"/>
        <v>0</v>
      </c>
      <c r="BP226" s="71">
        <f t="shared" si="104"/>
        <v>0</v>
      </c>
      <c r="BQ226" s="71">
        <f t="shared" si="105"/>
        <v>0</v>
      </c>
      <c r="BR226" s="71">
        <f t="shared" si="106"/>
        <v>0</v>
      </c>
      <c r="BS226" s="71">
        <f t="shared" si="107"/>
        <v>0</v>
      </c>
      <c r="BT226" s="71">
        <f t="shared" si="108"/>
        <v>0</v>
      </c>
      <c r="BU226" s="72">
        <f t="shared" si="109"/>
        <v>0</v>
      </c>
      <c r="BV226" s="73">
        <f t="shared" si="110"/>
        <v>0</v>
      </c>
      <c r="BW226" t="s">
        <v>872</v>
      </c>
      <c r="BX226">
        <v>2022</v>
      </c>
      <c r="BY226" t="s">
        <v>873</v>
      </c>
      <c r="BZ226" t="s">
        <v>879</v>
      </c>
      <c r="CA226" t="s">
        <v>883</v>
      </c>
      <c r="CB226" t="s">
        <v>876</v>
      </c>
    </row>
    <row r="227" spans="1:80" x14ac:dyDescent="0.2">
      <c r="A227" s="77" t="str">
        <f t="shared" si="113"/>
        <v>X2OL21WBQG0G7ET</v>
      </c>
      <c r="B227" s="77" t="s">
        <v>252</v>
      </c>
      <c r="C227" s="77"/>
      <c r="D227" s="77" t="s">
        <v>425</v>
      </c>
      <c r="E227" s="77" t="s">
        <v>253</v>
      </c>
      <c r="F227" s="77" t="s">
        <v>479</v>
      </c>
      <c r="G227" s="77" t="s">
        <v>480</v>
      </c>
      <c r="H227" s="77" t="s">
        <v>626</v>
      </c>
      <c r="I227" s="77" t="s">
        <v>627</v>
      </c>
      <c r="J227" s="77" t="s">
        <v>542</v>
      </c>
      <c r="K227" s="77" t="s">
        <v>630</v>
      </c>
      <c r="L227" s="77" t="s">
        <v>130</v>
      </c>
      <c r="M227" s="77">
        <v>79.989999999999995</v>
      </c>
      <c r="N227" s="96">
        <f t="shared" si="114"/>
        <v>73294.837</v>
      </c>
      <c r="O227" s="77"/>
      <c r="P227" s="96">
        <f t="shared" si="115"/>
        <v>36955.379999999997</v>
      </c>
      <c r="Q227" s="78">
        <f t="shared" si="116"/>
        <v>0.31</v>
      </c>
      <c r="R227" s="27">
        <v>24.796899999999997</v>
      </c>
      <c r="AD227" s="34"/>
      <c r="AE227" s="34"/>
      <c r="AF227" s="34"/>
      <c r="AG227" s="34"/>
      <c r="AH227" s="34"/>
      <c r="AI227" s="34"/>
      <c r="AJ227" s="35"/>
      <c r="AK227" s="34"/>
      <c r="AL227" s="35"/>
      <c r="AM227" s="34"/>
      <c r="AN227" s="34"/>
      <c r="AO227" s="35"/>
      <c r="AP227" s="35"/>
      <c r="AQ227" s="48">
        <f t="shared" si="95"/>
        <v>0</v>
      </c>
      <c r="AR227" s="66">
        <f t="shared" si="96"/>
        <v>0</v>
      </c>
      <c r="AS227" s="67">
        <f t="shared" si="117"/>
        <v>0</v>
      </c>
      <c r="AT227" s="67">
        <f t="shared" si="117"/>
        <v>0</v>
      </c>
      <c r="AU227" s="67">
        <f t="shared" si="117"/>
        <v>0</v>
      </c>
      <c r="AV227" s="67">
        <f t="shared" si="117"/>
        <v>0</v>
      </c>
      <c r="AW227" s="67">
        <f t="shared" si="117"/>
        <v>0</v>
      </c>
      <c r="AX227" s="67">
        <f t="shared" si="117"/>
        <v>0</v>
      </c>
      <c r="AY227" s="67">
        <f t="shared" si="117"/>
        <v>0</v>
      </c>
      <c r="AZ227" s="67">
        <f t="shared" si="117"/>
        <v>0</v>
      </c>
      <c r="BA227" s="68">
        <f t="shared" si="97"/>
        <v>0</v>
      </c>
      <c r="BB227" s="64">
        <f t="shared" si="98"/>
        <v>0</v>
      </c>
      <c r="BC227" s="69">
        <f t="shared" si="99"/>
        <v>0</v>
      </c>
      <c r="BD227" s="67">
        <f t="shared" si="118"/>
        <v>0</v>
      </c>
      <c r="BE227" s="67">
        <f t="shared" si="118"/>
        <v>0</v>
      </c>
      <c r="BF227" s="67">
        <f t="shared" si="118"/>
        <v>0</v>
      </c>
      <c r="BG227" s="67">
        <f t="shared" si="118"/>
        <v>0</v>
      </c>
      <c r="BH227" s="67">
        <f t="shared" si="118"/>
        <v>0</v>
      </c>
      <c r="BI227" s="67">
        <f t="shared" si="118"/>
        <v>0</v>
      </c>
      <c r="BJ227" s="67">
        <f t="shared" si="118"/>
        <v>0</v>
      </c>
      <c r="BK227" s="67">
        <f t="shared" si="118"/>
        <v>0</v>
      </c>
      <c r="BL227" s="70">
        <f t="shared" si="100"/>
        <v>0</v>
      </c>
      <c r="BM227" s="71">
        <f t="shared" si="101"/>
        <v>0</v>
      </c>
      <c r="BN227" s="71">
        <f t="shared" si="102"/>
        <v>0</v>
      </c>
      <c r="BO227" s="71">
        <f t="shared" si="103"/>
        <v>0</v>
      </c>
      <c r="BP227" s="71">
        <f t="shared" si="104"/>
        <v>0</v>
      </c>
      <c r="BQ227" s="71">
        <f t="shared" si="105"/>
        <v>0</v>
      </c>
      <c r="BR227" s="71">
        <f t="shared" si="106"/>
        <v>0</v>
      </c>
      <c r="BS227" s="71">
        <f t="shared" si="107"/>
        <v>0</v>
      </c>
      <c r="BT227" s="71">
        <f t="shared" si="108"/>
        <v>0</v>
      </c>
      <c r="BU227" s="72">
        <f t="shared" si="109"/>
        <v>0</v>
      </c>
      <c r="BV227" s="73">
        <f t="shared" si="110"/>
        <v>0</v>
      </c>
      <c r="BW227" t="s">
        <v>872</v>
      </c>
      <c r="BX227">
        <v>2022</v>
      </c>
      <c r="BY227" t="s">
        <v>873</v>
      </c>
      <c r="BZ227" t="s">
        <v>879</v>
      </c>
      <c r="CA227" t="s">
        <v>883</v>
      </c>
      <c r="CB227" t="s">
        <v>876</v>
      </c>
    </row>
    <row r="228" spans="1:80" x14ac:dyDescent="0.2">
      <c r="A228" s="77" t="str">
        <f t="shared" si="113"/>
        <v>X2OL21WBQG0G2B5</v>
      </c>
      <c r="B228" s="77" t="s">
        <v>252</v>
      </c>
      <c r="C228" s="77"/>
      <c r="D228" s="77" t="s">
        <v>425</v>
      </c>
      <c r="E228" s="77" t="s">
        <v>253</v>
      </c>
      <c r="F228" s="77" t="s">
        <v>479</v>
      </c>
      <c r="G228" s="77" t="s">
        <v>480</v>
      </c>
      <c r="H228" s="77" t="s">
        <v>628</v>
      </c>
      <c r="I228" s="77" t="s">
        <v>629</v>
      </c>
      <c r="J228" s="77" t="s">
        <v>542</v>
      </c>
      <c r="K228" s="77" t="s">
        <v>630</v>
      </c>
      <c r="L228" s="77" t="s">
        <v>130</v>
      </c>
      <c r="M228" s="77">
        <v>79.989999999999995</v>
      </c>
      <c r="N228" s="96">
        <f t="shared" si="114"/>
        <v>73294.837</v>
      </c>
      <c r="O228" s="77"/>
      <c r="P228" s="96">
        <f t="shared" si="115"/>
        <v>36955.379999999997</v>
      </c>
      <c r="Q228" s="78">
        <f t="shared" si="116"/>
        <v>0.31</v>
      </c>
      <c r="R228" s="27">
        <v>24.796899999999997</v>
      </c>
      <c r="AD228" s="34"/>
      <c r="AE228" s="34"/>
      <c r="AF228" s="34"/>
      <c r="AG228" s="34"/>
      <c r="AH228" s="34"/>
      <c r="AI228" s="34"/>
      <c r="AJ228" s="35"/>
      <c r="AK228" s="34"/>
      <c r="AL228" s="35"/>
      <c r="AM228" s="34"/>
      <c r="AN228" s="34"/>
      <c r="AO228" s="35"/>
      <c r="AP228" s="35"/>
      <c r="AQ228" s="48">
        <f t="shared" si="95"/>
        <v>0</v>
      </c>
      <c r="AR228" s="66">
        <f t="shared" si="96"/>
        <v>0</v>
      </c>
      <c r="AS228" s="67">
        <f t="shared" si="117"/>
        <v>0</v>
      </c>
      <c r="AT228" s="67">
        <f t="shared" si="117"/>
        <v>0</v>
      </c>
      <c r="AU228" s="67">
        <f t="shared" si="117"/>
        <v>0</v>
      </c>
      <c r="AV228" s="67">
        <f t="shared" si="117"/>
        <v>0</v>
      </c>
      <c r="AW228" s="67">
        <f t="shared" si="117"/>
        <v>0</v>
      </c>
      <c r="AX228" s="67">
        <f t="shared" si="117"/>
        <v>0</v>
      </c>
      <c r="AY228" s="67">
        <f t="shared" si="117"/>
        <v>0</v>
      </c>
      <c r="AZ228" s="67">
        <f t="shared" si="117"/>
        <v>0</v>
      </c>
      <c r="BA228" s="68">
        <f t="shared" si="97"/>
        <v>0</v>
      </c>
      <c r="BB228" s="64">
        <f t="shared" si="98"/>
        <v>0</v>
      </c>
      <c r="BC228" s="69">
        <f t="shared" si="99"/>
        <v>0</v>
      </c>
      <c r="BD228" s="67">
        <f t="shared" si="118"/>
        <v>0</v>
      </c>
      <c r="BE228" s="67">
        <f t="shared" si="118"/>
        <v>0</v>
      </c>
      <c r="BF228" s="67">
        <f t="shared" si="118"/>
        <v>0</v>
      </c>
      <c r="BG228" s="67">
        <f t="shared" si="118"/>
        <v>0</v>
      </c>
      <c r="BH228" s="67">
        <f t="shared" si="118"/>
        <v>0</v>
      </c>
      <c r="BI228" s="67">
        <f t="shared" si="118"/>
        <v>0</v>
      </c>
      <c r="BJ228" s="67">
        <f t="shared" si="118"/>
        <v>0</v>
      </c>
      <c r="BK228" s="67">
        <f t="shared" si="118"/>
        <v>0</v>
      </c>
      <c r="BL228" s="70">
        <f t="shared" si="100"/>
        <v>0</v>
      </c>
      <c r="BM228" s="71">
        <f t="shared" si="101"/>
        <v>0</v>
      </c>
      <c r="BN228" s="71">
        <f t="shared" si="102"/>
        <v>0</v>
      </c>
      <c r="BO228" s="71">
        <f t="shared" si="103"/>
        <v>0</v>
      </c>
      <c r="BP228" s="71">
        <f t="shared" si="104"/>
        <v>0</v>
      </c>
      <c r="BQ228" s="71">
        <f t="shared" si="105"/>
        <v>0</v>
      </c>
      <c r="BR228" s="71">
        <f t="shared" si="106"/>
        <v>0</v>
      </c>
      <c r="BS228" s="71">
        <f t="shared" si="107"/>
        <v>0</v>
      </c>
      <c r="BT228" s="71">
        <f t="shared" si="108"/>
        <v>0</v>
      </c>
      <c r="BU228" s="72">
        <f t="shared" si="109"/>
        <v>0</v>
      </c>
      <c r="BV228" s="73">
        <f t="shared" si="110"/>
        <v>0</v>
      </c>
      <c r="BW228" t="s">
        <v>872</v>
      </c>
      <c r="BX228">
        <v>2022</v>
      </c>
      <c r="BY228" t="s">
        <v>873</v>
      </c>
      <c r="BZ228" t="s">
        <v>879</v>
      </c>
      <c r="CA228" t="s">
        <v>883</v>
      </c>
      <c r="CB228" t="s">
        <v>876</v>
      </c>
    </row>
    <row r="229" spans="1:80" x14ac:dyDescent="0.2">
      <c r="A229" s="77"/>
      <c r="B229" s="77"/>
      <c r="C229" s="77"/>
      <c r="D229" s="77"/>
      <c r="E229" s="77"/>
      <c r="F229" s="77"/>
      <c r="G229" s="77"/>
      <c r="H229" s="77"/>
      <c r="I229" s="77"/>
      <c r="J229" s="77"/>
      <c r="K229" s="77"/>
      <c r="L229" s="77"/>
      <c r="M229" s="77"/>
      <c r="N229" s="96"/>
      <c r="O229" s="77"/>
      <c r="P229" s="96"/>
      <c r="Q229" s="78"/>
      <c r="R229" s="27"/>
      <c r="AD229" s="34"/>
      <c r="AE229" s="34"/>
      <c r="AF229" s="34"/>
      <c r="AG229" s="34"/>
      <c r="AH229" s="34"/>
      <c r="AI229" s="34"/>
      <c r="AJ229" s="35"/>
      <c r="AK229" s="34"/>
      <c r="AL229" s="35"/>
      <c r="AM229" s="34"/>
      <c r="AN229" s="34"/>
      <c r="AO229" s="35"/>
      <c r="AP229" s="35"/>
      <c r="AQ229" s="48">
        <f t="shared" si="29"/>
        <v>0</v>
      </c>
      <c r="AR229" s="66">
        <f t="shared" si="30"/>
        <v>0</v>
      </c>
      <c r="AS229" s="67">
        <f t="shared" si="45"/>
        <v>0</v>
      </c>
      <c r="AT229" s="67">
        <f t="shared" si="45"/>
        <v>0</v>
      </c>
      <c r="AU229" s="67">
        <f t="shared" si="45"/>
        <v>0</v>
      </c>
      <c r="AV229" s="67">
        <f t="shared" si="45"/>
        <v>0</v>
      </c>
      <c r="AW229" s="67">
        <f t="shared" si="45"/>
        <v>0</v>
      </c>
      <c r="AX229" s="67">
        <f t="shared" si="45"/>
        <v>0</v>
      </c>
      <c r="AY229" s="67">
        <f t="shared" si="45"/>
        <v>0</v>
      </c>
      <c r="AZ229" s="67">
        <f t="shared" si="45"/>
        <v>0</v>
      </c>
      <c r="BA229" s="68">
        <f t="shared" si="31"/>
        <v>0</v>
      </c>
      <c r="BB229" s="64">
        <f t="shared" si="32"/>
        <v>0</v>
      </c>
      <c r="BC229" s="69">
        <f t="shared" si="33"/>
        <v>0</v>
      </c>
      <c r="BD229" s="67">
        <f t="shared" si="46"/>
        <v>0</v>
      </c>
      <c r="BE229" s="67">
        <f t="shared" si="46"/>
        <v>0</v>
      </c>
      <c r="BF229" s="67">
        <f t="shared" si="46"/>
        <v>0</v>
      </c>
      <c r="BG229" s="67">
        <f t="shared" si="46"/>
        <v>0</v>
      </c>
      <c r="BH229" s="67">
        <f t="shared" si="46"/>
        <v>0</v>
      </c>
      <c r="BI229" s="67">
        <f t="shared" si="46"/>
        <v>0</v>
      </c>
      <c r="BJ229" s="67">
        <f t="shared" si="46"/>
        <v>0</v>
      </c>
      <c r="BK229" s="67">
        <f t="shared" si="46"/>
        <v>0</v>
      </c>
      <c r="BL229" s="70">
        <f t="shared" si="34"/>
        <v>0</v>
      </c>
      <c r="BM229" s="71">
        <f t="shared" si="35"/>
        <v>0</v>
      </c>
      <c r="BN229" s="71">
        <f t="shared" si="36"/>
        <v>0</v>
      </c>
      <c r="BO229" s="71">
        <f t="shared" si="37"/>
        <v>0</v>
      </c>
      <c r="BP229" s="71">
        <f t="shared" si="38"/>
        <v>0</v>
      </c>
      <c r="BQ229" s="71">
        <f t="shared" si="39"/>
        <v>0</v>
      </c>
      <c r="BR229" s="71">
        <f t="shared" si="40"/>
        <v>0</v>
      </c>
      <c r="BS229" s="71">
        <f t="shared" si="41"/>
        <v>0</v>
      </c>
      <c r="BT229" s="71">
        <f t="shared" si="42"/>
        <v>0</v>
      </c>
      <c r="BU229" s="72">
        <f t="shared" si="43"/>
        <v>0</v>
      </c>
      <c r="BV229" s="73">
        <f t="shared" si="44"/>
        <v>0</v>
      </c>
    </row>
    <row r="230" spans="1:80" x14ac:dyDescent="0.2">
      <c r="AD230" s="110">
        <f>SUM(AD15:AD229)</f>
        <v>375</v>
      </c>
      <c r="AE230" s="110">
        <f t="shared" ref="AE230:AK230" si="119">SUM(AE15:AE229)</f>
        <v>375</v>
      </c>
      <c r="AF230" s="110">
        <f t="shared" si="119"/>
        <v>0</v>
      </c>
      <c r="AG230" s="110">
        <f t="shared" si="119"/>
        <v>0</v>
      </c>
      <c r="AH230" s="110">
        <f t="shared" si="119"/>
        <v>0</v>
      </c>
      <c r="AI230" s="110">
        <f t="shared" si="119"/>
        <v>0</v>
      </c>
      <c r="AJ230" s="110">
        <f t="shared" si="119"/>
        <v>375</v>
      </c>
      <c r="AK230" s="110">
        <f t="shared" si="119"/>
        <v>375</v>
      </c>
      <c r="AQ230" s="64">
        <f>SUM(AQ15:AQ229)</f>
        <v>750</v>
      </c>
      <c r="AR230" s="69">
        <f>SUM(AR15:AR229)</f>
        <v>10933.494711111114</v>
      </c>
      <c r="BA230" s="105">
        <f>SUM(BA15:BA229)</f>
        <v>775</v>
      </c>
      <c r="BB230" s="64">
        <f>SUM(BB15:BB229)</f>
        <v>750</v>
      </c>
      <c r="BC230" s="69">
        <f>SUM(BC15:BC229)</f>
        <v>10580.801333333331</v>
      </c>
      <c r="BL230" s="105">
        <f>SUM(BL15:BL229)</f>
        <v>750</v>
      </c>
      <c r="BU230" s="109">
        <f>SUM(BU15:BU229)</f>
        <v>1525</v>
      </c>
      <c r="BV230" s="109">
        <f>SUM(BV15:BV229)</f>
        <v>21514.296044444451</v>
      </c>
    </row>
  </sheetData>
  <autoFilter ref="A14:BV230" xr:uid="{350DE86E-02F3-4139-8DC0-523FD8B727F2}"/>
  <mergeCells count="4">
    <mergeCell ref="BM10:BT10"/>
    <mergeCell ref="F1:I5"/>
    <mergeCell ref="AS10:AZ10"/>
    <mergeCell ref="BD10:BK10"/>
  </mergeCells>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E3695-A64B-41D2-BB14-8736E35EC783}">
  <dimension ref="A1:CB188"/>
  <sheetViews>
    <sheetView showGridLines="0" tabSelected="1" topLeftCell="F4" workbookViewId="0">
      <selection activeCell="O19" sqref="O19"/>
    </sheetView>
  </sheetViews>
  <sheetFormatPr baseColWidth="10" defaultRowHeight="15" x14ac:dyDescent="0.2"/>
  <cols>
    <col min="1" max="1" width="17.33203125" bestFit="1" customWidth="1"/>
    <col min="2" max="2" width="8" customWidth="1"/>
    <col min="4" max="4" width="12" bestFit="1" customWidth="1"/>
    <col min="5" max="5" width="7.5" bestFit="1" customWidth="1"/>
    <col min="6" max="6" width="13.5" bestFit="1" customWidth="1"/>
    <col min="7" max="7" width="23.5" bestFit="1" customWidth="1"/>
    <col min="8" max="8" width="5" bestFit="1" customWidth="1"/>
    <col min="9" max="9" width="20.6640625" bestFit="1" customWidth="1"/>
    <col min="10" max="10" width="28.33203125" bestFit="1" customWidth="1"/>
    <col min="11" max="11" width="5.6640625" bestFit="1" customWidth="1"/>
    <col min="12" max="12" width="5.5" bestFit="1" customWidth="1"/>
    <col min="13" max="13" width="6.5" bestFit="1" customWidth="1"/>
    <col min="14" max="14" width="9.1640625" customWidth="1"/>
    <col min="15" max="15" width="8.83203125" customWidth="1"/>
    <col min="16" max="16" width="10.5" customWidth="1"/>
    <col min="17" max="17" width="6.5" bestFit="1" customWidth="1"/>
    <col min="19" max="29" width="10.83203125" customWidth="1"/>
    <col min="32" max="32" width="7.1640625" bestFit="1" customWidth="1"/>
    <col min="33" max="33" width="9.5" customWidth="1"/>
    <col min="34" max="34" width="7.5" customWidth="1"/>
    <col min="35" max="35" width="7.1640625" customWidth="1"/>
    <col min="37" max="37" width="5.33203125" bestFit="1" customWidth="1"/>
    <col min="38" max="38" width="7.6640625" customWidth="1"/>
    <col min="39" max="39" width="6.5" customWidth="1"/>
    <col min="40" max="40" width="7.33203125" customWidth="1"/>
    <col min="41" max="41" width="8" customWidth="1"/>
    <col min="42" max="42" width="8.33203125" customWidth="1"/>
    <col min="43" max="43" width="16.5" bestFit="1" customWidth="1"/>
    <col min="44" max="44" width="15.5" bestFit="1" customWidth="1"/>
    <col min="53" max="53" width="16.33203125" bestFit="1" customWidth="1"/>
    <col min="55" max="55" width="15.33203125" bestFit="1" customWidth="1"/>
    <col min="64" max="64" width="15.83203125" bestFit="1" customWidth="1"/>
    <col min="73" max="73" width="15.1640625" bestFit="1" customWidth="1"/>
    <col min="74" max="74" width="14.5" bestFit="1" customWidth="1"/>
  </cols>
  <sheetData>
    <row r="1" spans="1:80" s="3" customFormat="1" ht="17.5" customHeight="1" x14ac:dyDescent="0.2">
      <c r="A1" s="1"/>
      <c r="B1" s="2"/>
      <c r="C1" s="2"/>
      <c r="F1" s="113" t="s">
        <v>11</v>
      </c>
      <c r="G1" s="113"/>
      <c r="H1" s="113"/>
      <c r="I1" s="113"/>
      <c r="J1" s="4"/>
      <c r="K1" s="4"/>
      <c r="L1" s="4"/>
      <c r="M1" s="4"/>
      <c r="N1" s="5"/>
      <c r="O1" s="6"/>
      <c r="P1" s="6"/>
      <c r="Q1" s="7"/>
      <c r="R1" s="8"/>
      <c r="S1" s="9"/>
      <c r="T1" s="9"/>
      <c r="U1" s="9"/>
      <c r="V1" s="9"/>
      <c r="W1" s="9"/>
      <c r="X1" s="9"/>
      <c r="Y1" s="9"/>
      <c r="AP1" s="10"/>
      <c r="AR1" s="10"/>
    </row>
    <row r="2" spans="1:80" s="3" customFormat="1" ht="15" customHeight="1" x14ac:dyDescent="0.2">
      <c r="A2" s="1"/>
      <c r="B2" s="1"/>
      <c r="C2" s="1"/>
      <c r="F2" s="113"/>
      <c r="G2" s="113"/>
      <c r="H2" s="113"/>
      <c r="I2" s="113"/>
      <c r="J2" s="4"/>
      <c r="K2" s="4"/>
      <c r="L2" s="4"/>
      <c r="M2" s="4"/>
      <c r="N2" s="5"/>
      <c r="O2" s="11"/>
      <c r="P2" s="11"/>
      <c r="Q2" s="11"/>
      <c r="R2" s="11"/>
      <c r="S2" s="12"/>
      <c r="T2" s="12"/>
      <c r="U2" s="12"/>
      <c r="V2" s="12"/>
      <c r="W2" s="12"/>
      <c r="X2" s="12"/>
      <c r="Y2" s="12"/>
      <c r="AQ2" s="10"/>
    </row>
    <row r="3" spans="1:80" s="3" customFormat="1" ht="17.5" customHeight="1" x14ac:dyDescent="0.2">
      <c r="A3" s="1"/>
      <c r="B3" s="1"/>
      <c r="C3" s="1"/>
      <c r="F3" s="113"/>
      <c r="G3" s="113"/>
      <c r="H3" s="113"/>
      <c r="I3" s="113"/>
      <c r="N3" s="13"/>
      <c r="O3" s="11"/>
      <c r="P3" s="11"/>
      <c r="Q3" s="11"/>
      <c r="R3" s="11"/>
      <c r="S3" s="9"/>
      <c r="T3" s="9"/>
      <c r="U3" s="9"/>
      <c r="V3" s="9"/>
      <c r="W3" s="9"/>
      <c r="X3" s="9"/>
      <c r="Y3" s="9"/>
      <c r="AQ3" s="10"/>
    </row>
    <row r="4" spans="1:80" s="3" customFormat="1" ht="12.75" customHeight="1" x14ac:dyDescent="0.2">
      <c r="A4" s="1"/>
      <c r="B4" s="1"/>
      <c r="C4" s="1"/>
      <c r="F4" s="113"/>
      <c r="G4" s="113"/>
      <c r="H4" s="113"/>
      <c r="I4" s="113"/>
      <c r="L4" s="40" t="s">
        <v>862</v>
      </c>
      <c r="M4" s="14"/>
      <c r="N4" s="15"/>
      <c r="O4" s="13"/>
      <c r="P4" s="13"/>
      <c r="R4" s="11"/>
      <c r="S4" s="9"/>
      <c r="T4" s="9"/>
      <c r="U4" s="9"/>
      <c r="V4" s="9"/>
      <c r="W4" s="9"/>
      <c r="X4" s="9"/>
      <c r="Y4" s="9"/>
      <c r="AR4" s="42" t="s">
        <v>862</v>
      </c>
      <c r="AS4" s="43">
        <v>0.08</v>
      </c>
      <c r="AT4" s="43">
        <v>0.09</v>
      </c>
      <c r="AU4" s="43">
        <v>0.23</v>
      </c>
      <c r="AV4" s="43">
        <v>0.28000000000000003</v>
      </c>
      <c r="AW4" s="43">
        <v>0.17</v>
      </c>
      <c r="AX4" s="44">
        <v>0.1</v>
      </c>
      <c r="AY4" s="44">
        <v>0.05</v>
      </c>
      <c r="AZ4" s="43"/>
      <c r="BA4" s="45">
        <f>SUM(AS4:AZ4)</f>
        <v>1</v>
      </c>
      <c r="BC4" s="42" t="s">
        <v>862</v>
      </c>
      <c r="BD4" s="43">
        <v>0.08</v>
      </c>
      <c r="BE4" s="43">
        <v>0.09</v>
      </c>
      <c r="BF4" s="43">
        <v>0.23</v>
      </c>
      <c r="BG4" s="43">
        <v>0.28000000000000003</v>
      </c>
      <c r="BH4" s="43">
        <v>0.17</v>
      </c>
      <c r="BI4" s="44">
        <v>0.1</v>
      </c>
      <c r="BJ4" s="44">
        <v>0.05</v>
      </c>
      <c r="BK4" s="75"/>
      <c r="BL4" s="76">
        <f>SUM(BD4:BK4)</f>
        <v>1</v>
      </c>
    </row>
    <row r="5" spans="1:80" s="3" customFormat="1" ht="14" x14ac:dyDescent="0.2">
      <c r="A5" s="16"/>
      <c r="C5" s="17" t="s">
        <v>634</v>
      </c>
      <c r="F5" s="113"/>
      <c r="G5" s="113"/>
      <c r="H5" s="113"/>
      <c r="I5" s="113"/>
      <c r="L5" s="41" t="s">
        <v>12</v>
      </c>
      <c r="M5" s="14"/>
      <c r="N5" s="15"/>
      <c r="O5" s="13"/>
      <c r="P5" s="13"/>
      <c r="R5" s="11"/>
      <c r="S5" s="12"/>
      <c r="T5" s="12"/>
      <c r="U5" s="12"/>
      <c r="V5" s="12"/>
      <c r="W5" s="12"/>
      <c r="X5" s="12"/>
      <c r="Y5" s="12"/>
      <c r="AR5" s="42" t="s">
        <v>12</v>
      </c>
      <c r="AS5" s="43">
        <v>0.22</v>
      </c>
      <c r="AT5" s="43">
        <v>0.34679334916864607</v>
      </c>
      <c r="AU5" s="43">
        <v>0.28000000000000003</v>
      </c>
      <c r="AV5" s="43">
        <v>0.15</v>
      </c>
      <c r="AW5" s="43"/>
      <c r="AX5" s="46"/>
      <c r="AY5" s="46"/>
      <c r="AZ5" s="44"/>
      <c r="BA5" s="45">
        <f>SUM(AS5:AZ5)</f>
        <v>0.99679334916864615</v>
      </c>
      <c r="BC5" s="42" t="s">
        <v>12</v>
      </c>
      <c r="BD5" s="43">
        <v>0.22</v>
      </c>
      <c r="BE5" s="43">
        <v>0.34679334916864607</v>
      </c>
      <c r="BF5" s="43">
        <v>0.28000000000000003</v>
      </c>
      <c r="BG5" s="43">
        <v>0.15</v>
      </c>
      <c r="BH5" s="43"/>
      <c r="BI5" s="46"/>
      <c r="BJ5" s="46"/>
      <c r="BK5" s="74"/>
      <c r="BL5" s="76">
        <f>SUM(BD5:BK5)</f>
        <v>0.99679334916864615</v>
      </c>
    </row>
    <row r="6" spans="1:80" s="3" customFormat="1" ht="12.5" customHeight="1" x14ac:dyDescent="0.2">
      <c r="A6" s="16"/>
      <c r="C6" s="17" t="s">
        <v>249</v>
      </c>
      <c r="D6" s="18"/>
      <c r="E6" s="18"/>
      <c r="F6" s="19"/>
      <c r="G6" s="20"/>
      <c r="H6" s="20"/>
      <c r="I6" s="20"/>
      <c r="J6" s="20"/>
      <c r="K6" s="14"/>
      <c r="L6" s="41"/>
      <c r="M6" s="21"/>
      <c r="N6" s="22"/>
      <c r="O6" s="13"/>
      <c r="P6" s="13"/>
      <c r="Q6" s="13"/>
      <c r="R6" s="11"/>
      <c r="S6" s="12"/>
      <c r="T6" s="12"/>
      <c r="U6" s="12"/>
      <c r="V6" s="12"/>
      <c r="W6" s="12"/>
      <c r="X6" s="12"/>
      <c r="Y6" s="12"/>
      <c r="AR6" s="42"/>
      <c r="AS6" s="43">
        <v>0.63</v>
      </c>
      <c r="AT6" s="43">
        <v>0.37</v>
      </c>
      <c r="AU6" s="43"/>
      <c r="AV6" s="43"/>
      <c r="AW6" s="43"/>
      <c r="AX6" s="46"/>
      <c r="AY6" s="46"/>
      <c r="AZ6" s="43"/>
      <c r="BA6" s="45">
        <f>SUM(AS6:AZ6)</f>
        <v>1</v>
      </c>
      <c r="BC6" s="42"/>
      <c r="BD6" s="43">
        <v>0.63</v>
      </c>
      <c r="BE6" s="43">
        <v>0.37</v>
      </c>
      <c r="BF6" s="43"/>
      <c r="BG6" s="43"/>
      <c r="BH6" s="43"/>
      <c r="BI6" s="46"/>
      <c r="BJ6" s="46"/>
      <c r="BK6" s="75"/>
      <c r="BL6" s="76">
        <f>SUM(BD6:BK6)</f>
        <v>1</v>
      </c>
    </row>
    <row r="7" spans="1:80" s="3" customFormat="1" ht="12" customHeight="1" x14ac:dyDescent="0.2">
      <c r="A7" s="16"/>
      <c r="C7" s="17" t="s">
        <v>250</v>
      </c>
      <c r="F7" s="19"/>
      <c r="G7" s="20"/>
      <c r="H7" s="20"/>
      <c r="I7" s="23"/>
      <c r="J7" s="19"/>
      <c r="K7" s="24"/>
      <c r="L7" s="41"/>
      <c r="M7" s="24"/>
      <c r="N7" s="13"/>
      <c r="O7" s="13"/>
      <c r="P7" s="13"/>
      <c r="Q7" s="13"/>
      <c r="R7" s="11"/>
      <c r="AR7" s="12"/>
      <c r="AS7" s="43">
        <v>0.12</v>
      </c>
      <c r="AT7" s="43">
        <v>0.16</v>
      </c>
      <c r="AU7" s="43">
        <v>0.24</v>
      </c>
      <c r="AV7" s="43">
        <v>0.19</v>
      </c>
      <c r="AW7" s="43">
        <v>0.17</v>
      </c>
      <c r="AX7" s="43">
        <v>7.0000000000000007E-2</v>
      </c>
      <c r="AY7" s="43">
        <v>0.05</v>
      </c>
      <c r="AZ7" s="43"/>
      <c r="BA7" s="45">
        <f>SUM(AS7:AZ7)</f>
        <v>1</v>
      </c>
      <c r="BC7" s="12" t="s">
        <v>39</v>
      </c>
      <c r="BD7" s="43">
        <v>0.12</v>
      </c>
      <c r="BE7" s="43">
        <v>0.16</v>
      </c>
      <c r="BF7" s="43">
        <v>0.24</v>
      </c>
      <c r="BG7" s="43">
        <v>0.19</v>
      </c>
      <c r="BH7" s="43">
        <v>0.17</v>
      </c>
      <c r="BI7" s="43">
        <v>7.0000000000000007E-2</v>
      </c>
      <c r="BJ7" s="43">
        <v>0.05</v>
      </c>
      <c r="BK7" s="75"/>
      <c r="BL7" s="76">
        <f>SUM(BD7:BK7)</f>
        <v>1</v>
      </c>
    </row>
    <row r="8" spans="1:80" s="3" customFormat="1" ht="12" customHeight="1" x14ac:dyDescent="0.15">
      <c r="A8" s="16"/>
      <c r="B8" s="17"/>
      <c r="C8" s="17"/>
      <c r="F8" s="19"/>
      <c r="G8" s="19"/>
      <c r="H8" s="20"/>
      <c r="I8" s="23"/>
      <c r="J8" s="26"/>
      <c r="K8" s="24"/>
      <c r="L8" s="36" t="s">
        <v>35</v>
      </c>
      <c r="M8" s="36">
        <v>820</v>
      </c>
      <c r="N8" s="36">
        <v>1.19</v>
      </c>
      <c r="O8" s="36" t="s">
        <v>36</v>
      </c>
      <c r="P8" s="37">
        <v>6.9</v>
      </c>
      <c r="Q8" s="95">
        <v>1.1000000000000001</v>
      </c>
      <c r="AQ8" s="25"/>
    </row>
    <row r="9" spans="1:80" x14ac:dyDescent="0.2">
      <c r="C9" t="s">
        <v>865</v>
      </c>
      <c r="L9" s="38" t="s">
        <v>37</v>
      </c>
      <c r="M9" s="38">
        <v>3.45</v>
      </c>
      <c r="N9" s="38">
        <v>1.18</v>
      </c>
      <c r="O9" s="38" t="s">
        <v>38</v>
      </c>
      <c r="P9" s="38">
        <v>30</v>
      </c>
      <c r="Q9" s="39">
        <v>1.75</v>
      </c>
    </row>
    <row r="10" spans="1:80" ht="30" x14ac:dyDescent="0.2">
      <c r="R10" s="81" t="s">
        <v>53</v>
      </c>
      <c r="S10" s="28" t="s">
        <v>14</v>
      </c>
      <c r="T10" s="28" t="s">
        <v>14</v>
      </c>
      <c r="U10" s="28" t="s">
        <v>14</v>
      </c>
      <c r="V10" s="28" t="s">
        <v>14</v>
      </c>
      <c r="W10" s="28" t="s">
        <v>14</v>
      </c>
      <c r="X10" s="28" t="s">
        <v>14</v>
      </c>
      <c r="Y10" s="28" t="s">
        <v>14</v>
      </c>
      <c r="Z10" s="28" t="s">
        <v>14</v>
      </c>
      <c r="AA10" s="28" t="s">
        <v>14</v>
      </c>
      <c r="AB10" s="28" t="s">
        <v>14</v>
      </c>
      <c r="AC10" s="28" t="s">
        <v>14</v>
      </c>
      <c r="AD10" s="28" t="s">
        <v>14</v>
      </c>
      <c r="AE10" s="28" t="s">
        <v>14</v>
      </c>
      <c r="AF10" s="28" t="s">
        <v>14</v>
      </c>
      <c r="AG10" s="28" t="s">
        <v>14</v>
      </c>
      <c r="AH10" s="28" t="s">
        <v>14</v>
      </c>
      <c r="AI10" s="28" t="s">
        <v>14</v>
      </c>
      <c r="AJ10" s="29" t="s">
        <v>17</v>
      </c>
      <c r="AK10" s="29" t="s">
        <v>17</v>
      </c>
      <c r="AL10" s="29" t="s">
        <v>17</v>
      </c>
      <c r="AM10" s="29" t="s">
        <v>18</v>
      </c>
      <c r="AN10" s="29" t="s">
        <v>17</v>
      </c>
      <c r="AO10" s="29" t="s">
        <v>17</v>
      </c>
      <c r="AP10" s="29" t="s">
        <v>17</v>
      </c>
      <c r="AQ10" s="50" t="s">
        <v>81</v>
      </c>
      <c r="AR10" s="50" t="s">
        <v>79</v>
      </c>
      <c r="AS10" s="114" t="s">
        <v>58</v>
      </c>
      <c r="AT10" s="115"/>
      <c r="AU10" s="115"/>
      <c r="AV10" s="115"/>
      <c r="AW10" s="115"/>
      <c r="AX10" s="115"/>
      <c r="AY10" s="115"/>
      <c r="AZ10" s="116"/>
      <c r="BA10" s="47" t="s">
        <v>80</v>
      </c>
      <c r="BB10" s="51" t="s">
        <v>60</v>
      </c>
      <c r="BC10" s="52" t="s">
        <v>79</v>
      </c>
      <c r="BD10" s="117" t="s">
        <v>61</v>
      </c>
      <c r="BE10" s="118"/>
      <c r="BF10" s="118"/>
      <c r="BG10" s="118"/>
      <c r="BH10" s="118"/>
      <c r="BI10" s="118"/>
      <c r="BJ10" s="118"/>
      <c r="BK10" s="119"/>
      <c r="BL10" s="53" t="s">
        <v>59</v>
      </c>
      <c r="BM10" s="112" t="s">
        <v>62</v>
      </c>
      <c r="BN10" s="112"/>
      <c r="BO10" s="112"/>
      <c r="BP10" s="112"/>
      <c r="BQ10" s="112"/>
      <c r="BR10" s="112"/>
      <c r="BS10" s="112"/>
      <c r="BT10" s="112"/>
      <c r="BU10" s="79"/>
      <c r="BV10" s="79"/>
    </row>
    <row r="11" spans="1:80" ht="20.5" customHeight="1" x14ac:dyDescent="0.2">
      <c r="A11" s="84"/>
      <c r="B11" s="84"/>
      <c r="C11" s="84"/>
      <c r="D11" s="85"/>
      <c r="E11" s="85"/>
      <c r="F11" s="84"/>
      <c r="G11" s="84"/>
      <c r="H11" s="84"/>
      <c r="I11" s="84"/>
      <c r="J11" s="84"/>
      <c r="K11" s="84"/>
      <c r="L11" s="85"/>
      <c r="M11" s="86"/>
      <c r="N11" s="87"/>
      <c r="O11" s="87"/>
      <c r="P11" s="87"/>
      <c r="Q11" s="88"/>
      <c r="R11" s="82"/>
      <c r="S11" s="30" t="s">
        <v>44</v>
      </c>
      <c r="T11" s="30" t="s">
        <v>44</v>
      </c>
      <c r="U11" s="30" t="s">
        <v>44</v>
      </c>
      <c r="V11" s="30" t="s">
        <v>44</v>
      </c>
      <c r="W11" s="30" t="s">
        <v>44</v>
      </c>
      <c r="X11" s="30" t="s">
        <v>44</v>
      </c>
      <c r="Y11" s="30" t="s">
        <v>44</v>
      </c>
      <c r="Z11" s="30" t="s">
        <v>44</v>
      </c>
      <c r="AA11" s="30" t="s">
        <v>44</v>
      </c>
      <c r="AB11" s="30" t="s">
        <v>52</v>
      </c>
      <c r="AC11" s="30" t="s">
        <v>20</v>
      </c>
      <c r="AD11" s="30" t="s">
        <v>44</v>
      </c>
      <c r="AE11" s="30" t="s">
        <v>44</v>
      </c>
      <c r="AF11" s="30" t="s">
        <v>44</v>
      </c>
      <c r="AG11" s="30" t="s">
        <v>44</v>
      </c>
      <c r="AH11" s="30" t="s">
        <v>44</v>
      </c>
      <c r="AI11" s="30" t="s">
        <v>44</v>
      </c>
      <c r="AJ11" s="31" t="s">
        <v>17</v>
      </c>
      <c r="AK11" s="31" t="s">
        <v>17</v>
      </c>
      <c r="AL11" s="31" t="s">
        <v>19</v>
      </c>
      <c r="AM11" s="31" t="s">
        <v>19</v>
      </c>
      <c r="AN11" s="31" t="s">
        <v>19</v>
      </c>
      <c r="AO11" s="31" t="s">
        <v>19</v>
      </c>
      <c r="AP11" s="31" t="s">
        <v>20</v>
      </c>
      <c r="AQ11" s="55"/>
      <c r="AR11" s="56"/>
      <c r="AS11" s="57">
        <v>0</v>
      </c>
      <c r="AT11" s="57">
        <v>2</v>
      </c>
      <c r="AU11" s="57">
        <v>4</v>
      </c>
      <c r="AV11" s="57">
        <v>6</v>
      </c>
      <c r="AW11" s="57">
        <v>8</v>
      </c>
      <c r="AX11" s="57">
        <v>10</v>
      </c>
      <c r="AY11" s="57">
        <v>12</v>
      </c>
      <c r="AZ11" s="57"/>
      <c r="BA11" s="56"/>
      <c r="BB11" s="58"/>
      <c r="BC11" s="59"/>
      <c r="BD11" s="60">
        <v>0</v>
      </c>
      <c r="BE11" s="60">
        <v>2</v>
      </c>
      <c r="BF11" s="60">
        <v>4</v>
      </c>
      <c r="BG11" s="60">
        <v>6</v>
      </c>
      <c r="BH11" s="60">
        <v>8</v>
      </c>
      <c r="BI11" s="60">
        <v>10</v>
      </c>
      <c r="BJ11" s="60">
        <v>12</v>
      </c>
      <c r="BK11" s="60"/>
      <c r="BL11" s="59"/>
      <c r="BM11" s="61">
        <v>0</v>
      </c>
      <c r="BN11" s="61">
        <v>2</v>
      </c>
      <c r="BO11" s="61">
        <v>4</v>
      </c>
      <c r="BP11" s="61">
        <v>6</v>
      </c>
      <c r="BQ11" s="61">
        <v>8</v>
      </c>
      <c r="BR11" s="61">
        <v>10</v>
      </c>
      <c r="BS11" s="61">
        <v>12</v>
      </c>
      <c r="BT11" s="61"/>
      <c r="BU11" s="61"/>
      <c r="BV11" s="61"/>
    </row>
    <row r="12" spans="1:80" ht="16" x14ac:dyDescent="0.2">
      <c r="A12" s="84"/>
      <c r="B12" s="84"/>
      <c r="C12" s="84"/>
      <c r="D12" s="85"/>
      <c r="E12" s="85"/>
      <c r="F12" s="84"/>
      <c r="G12" s="84"/>
      <c r="H12" s="84"/>
      <c r="I12" s="84"/>
      <c r="J12" s="84"/>
      <c r="K12" s="84"/>
      <c r="L12" s="85"/>
      <c r="M12" s="86"/>
      <c r="N12" s="87"/>
      <c r="O12" s="87"/>
      <c r="P12" s="87"/>
      <c r="Q12" s="85"/>
      <c r="R12" s="82"/>
      <c r="S12" s="32">
        <v>1</v>
      </c>
      <c r="T12" s="32">
        <v>1</v>
      </c>
      <c r="U12" s="32">
        <v>1</v>
      </c>
      <c r="V12" s="32">
        <v>1</v>
      </c>
      <c r="W12" s="32">
        <v>1</v>
      </c>
      <c r="X12" s="32">
        <v>1</v>
      </c>
      <c r="Y12" s="32">
        <v>1</v>
      </c>
      <c r="Z12" s="32">
        <v>1</v>
      </c>
      <c r="AA12" s="32">
        <v>1</v>
      </c>
      <c r="AB12" s="32">
        <v>1</v>
      </c>
      <c r="AC12" s="32">
        <v>1</v>
      </c>
      <c r="AD12" s="32">
        <v>1</v>
      </c>
      <c r="AE12" s="32">
        <v>1</v>
      </c>
      <c r="AF12" s="32">
        <v>1</v>
      </c>
      <c r="AG12" s="32">
        <v>1</v>
      </c>
      <c r="AH12" s="32">
        <v>1</v>
      </c>
      <c r="AI12" s="32">
        <v>1</v>
      </c>
      <c r="AJ12" s="33">
        <v>1</v>
      </c>
      <c r="AK12" s="33">
        <v>1</v>
      </c>
      <c r="AL12" s="33">
        <v>1</v>
      </c>
      <c r="AM12" s="33">
        <v>1</v>
      </c>
      <c r="AN12" s="33">
        <v>1</v>
      </c>
      <c r="AO12" s="33">
        <v>1</v>
      </c>
      <c r="AP12" s="33">
        <v>1</v>
      </c>
      <c r="AQ12" s="47"/>
      <c r="AR12" s="62"/>
      <c r="AS12" s="48" t="s">
        <v>241</v>
      </c>
      <c r="AT12" s="48" t="s">
        <v>63</v>
      </c>
      <c r="AU12" s="48" t="s">
        <v>242</v>
      </c>
      <c r="AV12" s="48" t="s">
        <v>65</v>
      </c>
      <c r="AW12" s="48" t="s">
        <v>66</v>
      </c>
      <c r="AX12" s="48"/>
      <c r="AY12" s="48"/>
      <c r="AZ12" s="48"/>
      <c r="BA12" s="62" t="s">
        <v>14</v>
      </c>
      <c r="BB12" s="53"/>
      <c r="BC12" s="63"/>
      <c r="BD12" s="64" t="s">
        <v>241</v>
      </c>
      <c r="BE12" s="64" t="s">
        <v>63</v>
      </c>
      <c r="BF12" s="64" t="s">
        <v>242</v>
      </c>
      <c r="BG12" s="64" t="s">
        <v>65</v>
      </c>
      <c r="BH12" s="64" t="s">
        <v>66</v>
      </c>
      <c r="BI12" s="64"/>
      <c r="BJ12" s="64"/>
      <c r="BK12" s="64"/>
      <c r="BL12" s="63" t="s">
        <v>17</v>
      </c>
      <c r="BM12" s="61" t="s">
        <v>241</v>
      </c>
      <c r="BN12" s="61" t="s">
        <v>63</v>
      </c>
      <c r="BO12" s="61" t="s">
        <v>242</v>
      </c>
      <c r="BP12" s="61" t="s">
        <v>65</v>
      </c>
      <c r="BQ12" s="61" t="s">
        <v>66</v>
      </c>
      <c r="BR12" s="61"/>
      <c r="BS12" s="61"/>
      <c r="BT12" s="61"/>
      <c r="BU12" s="79"/>
      <c r="BV12" s="79"/>
    </row>
    <row r="13" spans="1:80" ht="16" x14ac:dyDescent="0.2">
      <c r="A13" s="84"/>
      <c r="B13" s="84"/>
      <c r="C13" s="84"/>
      <c r="D13" s="85"/>
      <c r="E13" s="85"/>
      <c r="F13" s="84"/>
      <c r="G13" s="84"/>
      <c r="H13" s="84"/>
      <c r="I13" s="84"/>
      <c r="J13" s="84"/>
      <c r="K13" s="84"/>
      <c r="L13" s="85"/>
      <c r="M13" s="86"/>
      <c r="N13" s="87"/>
      <c r="O13" s="87"/>
      <c r="P13" s="87"/>
      <c r="Q13" s="85"/>
      <c r="R13" s="83"/>
      <c r="S13" s="32" t="s">
        <v>30</v>
      </c>
      <c r="T13" s="32" t="s">
        <v>30</v>
      </c>
      <c r="U13" s="32" t="s">
        <v>31</v>
      </c>
      <c r="V13" s="32" t="s">
        <v>31</v>
      </c>
      <c r="W13" s="32" t="s">
        <v>32</v>
      </c>
      <c r="X13" s="32" t="s">
        <v>32</v>
      </c>
      <c r="Y13" s="32" t="s">
        <v>32</v>
      </c>
      <c r="Z13" s="32" t="s">
        <v>34</v>
      </c>
      <c r="AA13" s="32" t="s">
        <v>34</v>
      </c>
      <c r="AB13" s="32" t="s">
        <v>32</v>
      </c>
      <c r="AC13" s="32" t="s">
        <v>34</v>
      </c>
      <c r="AD13" s="48"/>
      <c r="AE13" s="48"/>
      <c r="AF13" s="48"/>
      <c r="AG13" s="48"/>
      <c r="AH13" s="48"/>
      <c r="AI13" s="48"/>
      <c r="AJ13" s="33"/>
      <c r="AK13" s="33"/>
      <c r="AL13" s="33" t="s">
        <v>34</v>
      </c>
      <c r="AM13" s="33" t="s">
        <v>33</v>
      </c>
      <c r="AN13" s="33" t="s">
        <v>32</v>
      </c>
      <c r="AO13" s="33" t="s">
        <v>31</v>
      </c>
      <c r="AP13" s="33" t="s">
        <v>32</v>
      </c>
      <c r="AQ13" s="47"/>
      <c r="AR13" s="62"/>
      <c r="AS13" s="48" t="s">
        <v>245</v>
      </c>
      <c r="AT13" s="48" t="s">
        <v>246</v>
      </c>
      <c r="AU13" s="48"/>
      <c r="AV13" s="48"/>
      <c r="AW13" s="48"/>
      <c r="AX13" s="48"/>
      <c r="AY13" s="48"/>
      <c r="AZ13" s="48"/>
      <c r="BA13" s="62" t="s">
        <v>68</v>
      </c>
      <c r="BB13" s="53"/>
      <c r="BC13" s="63"/>
      <c r="BD13" s="64" t="s">
        <v>245</v>
      </c>
      <c r="BE13" s="64" t="s">
        <v>246</v>
      </c>
      <c r="BF13" s="64"/>
      <c r="BG13" s="64"/>
      <c r="BH13" s="64"/>
      <c r="BI13" s="64"/>
      <c r="BJ13" s="64"/>
      <c r="BK13" s="64"/>
      <c r="BL13" s="63" t="s">
        <v>68</v>
      </c>
      <c r="BM13" s="61" t="s">
        <v>245</v>
      </c>
      <c r="BN13" s="61" t="s">
        <v>246</v>
      </c>
      <c r="BO13" s="61"/>
      <c r="BP13" s="61"/>
      <c r="BQ13" s="61"/>
      <c r="BR13" s="61"/>
      <c r="BS13" s="61"/>
      <c r="BT13" s="61"/>
      <c r="BU13" s="79" t="s">
        <v>69</v>
      </c>
      <c r="BV13" s="79" t="s">
        <v>69</v>
      </c>
    </row>
    <row r="14" spans="1:80" ht="24" x14ac:dyDescent="0.2">
      <c r="A14" s="89" t="s">
        <v>13</v>
      </c>
      <c r="B14" s="90" t="s">
        <v>0</v>
      </c>
      <c r="C14" s="90" t="s">
        <v>1</v>
      </c>
      <c r="D14" s="91" t="s">
        <v>15</v>
      </c>
      <c r="E14" s="91" t="s">
        <v>16</v>
      </c>
      <c r="F14" s="90" t="s">
        <v>2</v>
      </c>
      <c r="G14" s="90" t="s">
        <v>3</v>
      </c>
      <c r="H14" s="90" t="s">
        <v>4</v>
      </c>
      <c r="I14" s="90" t="s">
        <v>5</v>
      </c>
      <c r="J14" s="90" t="s">
        <v>6</v>
      </c>
      <c r="K14" s="90" t="s">
        <v>7</v>
      </c>
      <c r="L14" s="91" t="s">
        <v>77</v>
      </c>
      <c r="M14" s="92" t="s">
        <v>8</v>
      </c>
      <c r="N14" s="93" t="s">
        <v>9</v>
      </c>
      <c r="O14" s="93" t="s">
        <v>10</v>
      </c>
      <c r="P14" s="93" t="s">
        <v>78</v>
      </c>
      <c r="Q14" s="94" t="s">
        <v>76</v>
      </c>
      <c r="R14" s="80" t="s">
        <v>53</v>
      </c>
      <c r="S14" s="32" t="s">
        <v>45</v>
      </c>
      <c r="T14" s="32" t="s">
        <v>46</v>
      </c>
      <c r="U14" s="32" t="s">
        <v>47</v>
      </c>
      <c r="V14" s="32" t="s">
        <v>48</v>
      </c>
      <c r="W14" s="32" t="s">
        <v>49</v>
      </c>
      <c r="X14" s="32" t="s">
        <v>24</v>
      </c>
      <c r="Y14" s="32" t="s">
        <v>50</v>
      </c>
      <c r="Z14" s="32" t="s">
        <v>51</v>
      </c>
      <c r="AA14" s="32" t="s">
        <v>26</v>
      </c>
      <c r="AB14" s="32" t="s">
        <v>27</v>
      </c>
      <c r="AC14" s="32" t="s">
        <v>28</v>
      </c>
      <c r="AD14" s="49" t="s">
        <v>40</v>
      </c>
      <c r="AE14" s="49" t="s">
        <v>41</v>
      </c>
      <c r="AF14" s="49" t="s">
        <v>54</v>
      </c>
      <c r="AG14" s="49" t="s">
        <v>55</v>
      </c>
      <c r="AH14" s="49" t="s">
        <v>56</v>
      </c>
      <c r="AI14" s="49" t="s">
        <v>57</v>
      </c>
      <c r="AJ14" s="33" t="s">
        <v>42</v>
      </c>
      <c r="AK14" s="33" t="s">
        <v>43</v>
      </c>
      <c r="AL14" s="33" t="s">
        <v>25</v>
      </c>
      <c r="AM14" s="33" t="s">
        <v>22</v>
      </c>
      <c r="AN14" s="33" t="s">
        <v>23</v>
      </c>
      <c r="AO14" s="33" t="s">
        <v>21</v>
      </c>
      <c r="AP14" s="31" t="s">
        <v>29</v>
      </c>
      <c r="AQ14" s="47">
        <v>2</v>
      </c>
      <c r="AR14" s="47" t="s">
        <v>70</v>
      </c>
      <c r="AS14" s="48">
        <v>24</v>
      </c>
      <c r="AT14" s="48">
        <v>25</v>
      </c>
      <c r="AU14" s="48">
        <v>26</v>
      </c>
      <c r="AV14" s="48">
        <v>27</v>
      </c>
      <c r="AW14" s="48">
        <v>28</v>
      </c>
      <c r="AX14" s="48">
        <v>29</v>
      </c>
      <c r="AY14" s="48">
        <v>30</v>
      </c>
      <c r="AZ14" s="48">
        <v>32</v>
      </c>
      <c r="BA14" s="47" t="s">
        <v>71</v>
      </c>
      <c r="BB14" s="53">
        <v>1</v>
      </c>
      <c r="BC14" s="53" t="s">
        <v>72</v>
      </c>
      <c r="BD14" s="64">
        <v>24</v>
      </c>
      <c r="BE14" s="64">
        <v>25</v>
      </c>
      <c r="BF14" s="64">
        <v>26</v>
      </c>
      <c r="BG14" s="64">
        <v>27</v>
      </c>
      <c r="BH14" s="64">
        <v>28</v>
      </c>
      <c r="BI14" s="64">
        <v>29</v>
      </c>
      <c r="BJ14" s="64">
        <v>30</v>
      </c>
      <c r="BK14" s="64">
        <v>32</v>
      </c>
      <c r="BL14" s="53" t="s">
        <v>73</v>
      </c>
      <c r="BM14" s="61">
        <v>24</v>
      </c>
      <c r="BN14" s="61">
        <v>25</v>
      </c>
      <c r="BO14" s="61">
        <v>26</v>
      </c>
      <c r="BP14" s="61">
        <v>27</v>
      </c>
      <c r="BQ14" s="61">
        <v>28</v>
      </c>
      <c r="BR14" s="61">
        <v>29</v>
      </c>
      <c r="BS14" s="61">
        <v>30</v>
      </c>
      <c r="BT14" s="61">
        <v>32</v>
      </c>
      <c r="BU14" s="65" t="s">
        <v>74</v>
      </c>
      <c r="BV14" s="79" t="s">
        <v>75</v>
      </c>
      <c r="BW14" t="s">
        <v>866</v>
      </c>
      <c r="BX14" t="s">
        <v>867</v>
      </c>
      <c r="BY14" t="s">
        <v>868</v>
      </c>
      <c r="BZ14" t="s">
        <v>869</v>
      </c>
      <c r="CA14" t="s">
        <v>870</v>
      </c>
      <c r="CB14" t="s">
        <v>871</v>
      </c>
    </row>
    <row r="15" spans="1:80" x14ac:dyDescent="0.2">
      <c r="A15" s="77" t="str">
        <f>F15&amp;H15</f>
        <v>Q2OB03WA2K1G1L7</v>
      </c>
      <c r="B15" s="77" t="s">
        <v>251</v>
      </c>
      <c r="C15" s="77"/>
      <c r="D15" s="77" t="s">
        <v>260</v>
      </c>
      <c r="E15" s="77" t="s">
        <v>259</v>
      </c>
      <c r="F15" s="77" t="s">
        <v>635</v>
      </c>
      <c r="G15" s="77" t="s">
        <v>636</v>
      </c>
      <c r="H15" s="77" t="s">
        <v>637</v>
      </c>
      <c r="I15" s="77" t="s">
        <v>638</v>
      </c>
      <c r="J15" s="77" t="s">
        <v>614</v>
      </c>
      <c r="K15" s="77" t="s">
        <v>129</v>
      </c>
      <c r="L15" s="77" t="s">
        <v>12</v>
      </c>
      <c r="M15" s="77">
        <v>39.99</v>
      </c>
      <c r="N15" s="96">
        <f>M15*$M$8*$N$8*$Q$8</f>
        <v>42924.466200000003</v>
      </c>
      <c r="O15" s="77"/>
      <c r="P15" s="96"/>
      <c r="Q15" s="78">
        <f>R15/M15</f>
        <v>0.31</v>
      </c>
      <c r="R15" s="27">
        <v>12.3969</v>
      </c>
      <c r="S15" s="34"/>
      <c r="T15" s="34"/>
      <c r="U15" s="34"/>
      <c r="V15" s="34"/>
      <c r="W15" s="34"/>
      <c r="X15" s="34"/>
      <c r="Y15" s="34"/>
      <c r="Z15" s="34"/>
      <c r="AA15" s="35"/>
      <c r="AB15" s="34"/>
      <c r="AC15" s="34"/>
      <c r="AD15" s="34"/>
      <c r="AE15" s="34"/>
      <c r="AF15" s="34"/>
      <c r="AG15" s="34"/>
      <c r="AH15" s="34"/>
      <c r="AI15" s="34"/>
      <c r="AJ15" s="35"/>
      <c r="AK15" s="34"/>
      <c r="AL15" s="35"/>
      <c r="AM15" s="34"/>
      <c r="AN15" s="34"/>
      <c r="AO15" s="35"/>
      <c r="AP15" s="35"/>
      <c r="AQ15" s="48">
        <f>+S15+T15+U15+V15+W15+X15+Y15+Z15+AA15+AC15+AD15+AE15+AF15+AG15+AH15+AI15</f>
        <v>0</v>
      </c>
      <c r="AR15" s="66">
        <f>BA15*R15</f>
        <v>0</v>
      </c>
      <c r="AS15" s="67">
        <f t="shared" ref="AS15:AZ30" si="0">ROUND(IF($L15=$L$4,($AQ15*AS$4),IF($L15=$L$5,($AQ15*AS$5),IF($L15=$L$6,($AQ15*AS$6),IF($L15=$L$7,($AQ15*AS$7))))),0)</f>
        <v>0</v>
      </c>
      <c r="AT15" s="67">
        <f t="shared" si="0"/>
        <v>0</v>
      </c>
      <c r="AU15" s="67">
        <f t="shared" si="0"/>
        <v>0</v>
      </c>
      <c r="AV15" s="67">
        <f t="shared" si="0"/>
        <v>0</v>
      </c>
      <c r="AW15" s="67">
        <f t="shared" si="0"/>
        <v>0</v>
      </c>
      <c r="AX15" s="67">
        <f t="shared" si="0"/>
        <v>0</v>
      </c>
      <c r="AY15" s="67">
        <f t="shared" si="0"/>
        <v>0</v>
      </c>
      <c r="AZ15" s="67">
        <f t="shared" si="0"/>
        <v>0</v>
      </c>
      <c r="BA15" s="68">
        <f>SUM(AS15:AZ15)</f>
        <v>0</v>
      </c>
      <c r="BB15" s="64">
        <f>+AJ15+AL15+AK15+AM15+AN15+AO15+AP15</f>
        <v>0</v>
      </c>
      <c r="BC15" s="69">
        <f>BL15*R15</f>
        <v>0</v>
      </c>
      <c r="BD15" s="67">
        <f t="shared" ref="BD15:BK30" si="1">ROUND(IF($L15=$L$4,($BB15*BD$4),IF($L15=$L$5,($BB15*BD$5),IF($L15=$L$6,($BB15*BD$6),IF($L15=$L$7,($BB15*BD$7))))),0)</f>
        <v>0</v>
      </c>
      <c r="BE15" s="67">
        <f t="shared" si="1"/>
        <v>0</v>
      </c>
      <c r="BF15" s="67">
        <f t="shared" si="1"/>
        <v>0</v>
      </c>
      <c r="BG15" s="67">
        <f t="shared" si="1"/>
        <v>0</v>
      </c>
      <c r="BH15" s="67">
        <f t="shared" si="1"/>
        <v>0</v>
      </c>
      <c r="BI15" s="67">
        <f t="shared" si="1"/>
        <v>0</v>
      </c>
      <c r="BJ15" s="67">
        <f t="shared" si="1"/>
        <v>0</v>
      </c>
      <c r="BK15" s="67">
        <f t="shared" si="1"/>
        <v>0</v>
      </c>
      <c r="BL15" s="70">
        <f t="shared" ref="BL15:BL183" si="2">SUM(BD15:BK15)</f>
        <v>0</v>
      </c>
      <c r="BM15" s="71">
        <f>AS15+BD15</f>
        <v>0</v>
      </c>
      <c r="BN15" s="71">
        <f t="shared" ref="BN15:BT30" si="3">AT15+BE15</f>
        <v>0</v>
      </c>
      <c r="BO15" s="71">
        <f t="shared" si="3"/>
        <v>0</v>
      </c>
      <c r="BP15" s="71">
        <f t="shared" si="3"/>
        <v>0</v>
      </c>
      <c r="BQ15" s="71">
        <f t="shared" si="3"/>
        <v>0</v>
      </c>
      <c r="BR15" s="71">
        <f t="shared" si="3"/>
        <v>0</v>
      </c>
      <c r="BS15" s="71">
        <f t="shared" si="3"/>
        <v>0</v>
      </c>
      <c r="BT15" s="71">
        <f t="shared" si="3"/>
        <v>0</v>
      </c>
      <c r="BU15" s="72">
        <f>SUM(BM15:BT15)</f>
        <v>0</v>
      </c>
      <c r="BV15" s="73">
        <f>SUM(R15*BU15)</f>
        <v>0</v>
      </c>
      <c r="BW15" t="s">
        <v>872</v>
      </c>
      <c r="BX15">
        <v>2022</v>
      </c>
      <c r="BY15" t="s">
        <v>873</v>
      </c>
      <c r="BZ15" t="s">
        <v>881</v>
      </c>
      <c r="CA15" t="s">
        <v>882</v>
      </c>
      <c r="CB15" t="s">
        <v>877</v>
      </c>
    </row>
    <row r="16" spans="1:80" x14ac:dyDescent="0.2">
      <c r="A16" s="77" t="str">
        <f t="shared" ref="A16:A183" si="4">F16&amp;H16</f>
        <v>Q2OB03WA2K1JBLK</v>
      </c>
      <c r="B16" s="77" t="s">
        <v>251</v>
      </c>
      <c r="C16" s="77"/>
      <c r="D16" s="77" t="s">
        <v>260</v>
      </c>
      <c r="E16" s="77" t="s">
        <v>259</v>
      </c>
      <c r="F16" s="77" t="s">
        <v>635</v>
      </c>
      <c r="G16" s="77" t="s">
        <v>636</v>
      </c>
      <c r="H16" s="77" t="s">
        <v>85</v>
      </c>
      <c r="I16" s="77" t="s">
        <v>483</v>
      </c>
      <c r="J16" s="77" t="s">
        <v>614</v>
      </c>
      <c r="K16" s="77" t="s">
        <v>129</v>
      </c>
      <c r="L16" s="77" t="s">
        <v>12</v>
      </c>
      <c r="M16" s="77">
        <v>39.99</v>
      </c>
      <c r="N16" s="96">
        <f t="shared" ref="N16:N37" si="5">M16*$M$8*$N$8*$Q$8</f>
        <v>42924.466200000003</v>
      </c>
      <c r="O16" s="77"/>
      <c r="P16" s="96"/>
      <c r="Q16" s="78">
        <f t="shared" ref="Q16:Q37" si="6">R16/M16</f>
        <v>0.31</v>
      </c>
      <c r="R16" s="27">
        <v>12.3969</v>
      </c>
      <c r="AD16" s="34"/>
      <c r="AE16" s="34"/>
      <c r="AF16" s="34"/>
      <c r="AG16" s="34"/>
      <c r="AH16" s="34"/>
      <c r="AI16" s="34"/>
      <c r="AJ16" s="35"/>
      <c r="AK16" s="34"/>
      <c r="AL16" s="35"/>
      <c r="AM16" s="34"/>
      <c r="AN16" s="34"/>
      <c r="AO16" s="35"/>
      <c r="AP16" s="35"/>
      <c r="AQ16" s="48">
        <f t="shared" ref="AQ16:AQ184" si="7">+S16+T16+U16+V16+W16+X16+Y16+Z16+AA16+AC16+AD16+AE16+AF16+AG16+AH16+AI16</f>
        <v>0</v>
      </c>
      <c r="AR16" s="66">
        <f t="shared" ref="AR16:AR183" si="8">BA16*R16</f>
        <v>0</v>
      </c>
      <c r="AS16" s="67">
        <f t="shared" si="0"/>
        <v>0</v>
      </c>
      <c r="AT16" s="67">
        <f t="shared" si="0"/>
        <v>0</v>
      </c>
      <c r="AU16" s="67">
        <f t="shared" si="0"/>
        <v>0</v>
      </c>
      <c r="AV16" s="67">
        <f t="shared" si="0"/>
        <v>0</v>
      </c>
      <c r="AW16" s="67">
        <f t="shared" si="0"/>
        <v>0</v>
      </c>
      <c r="AX16" s="67">
        <f t="shared" si="0"/>
        <v>0</v>
      </c>
      <c r="AY16" s="67">
        <f t="shared" si="0"/>
        <v>0</v>
      </c>
      <c r="AZ16" s="67">
        <f t="shared" si="0"/>
        <v>0</v>
      </c>
      <c r="BA16" s="68">
        <f t="shared" ref="BA16:BA183" si="9">SUM(AS16:AZ16)</f>
        <v>0</v>
      </c>
      <c r="BB16" s="64">
        <f t="shared" ref="BB16:BB184" si="10">+AJ16+AL16+AK16+AM16+AN16+AO16+AP16</f>
        <v>0</v>
      </c>
      <c r="BC16" s="69">
        <f t="shared" ref="BC16:BC183" si="11">BL16*R16</f>
        <v>0</v>
      </c>
      <c r="BD16" s="67">
        <f t="shared" si="1"/>
        <v>0</v>
      </c>
      <c r="BE16" s="67">
        <f t="shared" si="1"/>
        <v>0</v>
      </c>
      <c r="BF16" s="67">
        <f t="shared" si="1"/>
        <v>0</v>
      </c>
      <c r="BG16" s="67">
        <f t="shared" si="1"/>
        <v>0</v>
      </c>
      <c r="BH16" s="67">
        <f t="shared" si="1"/>
        <v>0</v>
      </c>
      <c r="BI16" s="67">
        <f t="shared" si="1"/>
        <v>0</v>
      </c>
      <c r="BJ16" s="67">
        <f t="shared" si="1"/>
        <v>0</v>
      </c>
      <c r="BK16" s="67">
        <f t="shared" si="1"/>
        <v>0</v>
      </c>
      <c r="BL16" s="70">
        <f t="shared" si="2"/>
        <v>0</v>
      </c>
      <c r="BM16" s="71">
        <f t="shared" ref="BM16:BT36" si="12">AS16+BD16</f>
        <v>0</v>
      </c>
      <c r="BN16" s="71">
        <f t="shared" si="3"/>
        <v>0</v>
      </c>
      <c r="BO16" s="71">
        <f t="shared" si="3"/>
        <v>0</v>
      </c>
      <c r="BP16" s="71">
        <f t="shared" si="3"/>
        <v>0</v>
      </c>
      <c r="BQ16" s="71">
        <f t="shared" si="3"/>
        <v>0</v>
      </c>
      <c r="BR16" s="71">
        <f t="shared" si="3"/>
        <v>0</v>
      </c>
      <c r="BS16" s="71">
        <f t="shared" si="3"/>
        <v>0</v>
      </c>
      <c r="BT16" s="71">
        <f t="shared" si="3"/>
        <v>0</v>
      </c>
      <c r="BU16" s="72">
        <f t="shared" ref="BU16:BU183" si="13">SUM(BM16:BT16)</f>
        <v>0</v>
      </c>
      <c r="BV16" s="73">
        <f t="shared" ref="BV16:BV183" si="14">SUM(R16*BU16)</f>
        <v>0</v>
      </c>
      <c r="BW16" t="s">
        <v>872</v>
      </c>
      <c r="BX16">
        <v>2022</v>
      </c>
      <c r="BY16" t="s">
        <v>873</v>
      </c>
      <c r="BZ16" t="s">
        <v>881</v>
      </c>
      <c r="CA16" t="s">
        <v>882</v>
      </c>
      <c r="CB16" t="s">
        <v>877</v>
      </c>
    </row>
    <row r="17" spans="1:80" x14ac:dyDescent="0.2">
      <c r="A17" s="77" t="str">
        <f t="shared" si="4"/>
        <v>Q2OL11WDWO0JBLK</v>
      </c>
      <c r="B17" s="77" t="s">
        <v>251</v>
      </c>
      <c r="C17" s="77"/>
      <c r="D17" s="77" t="s">
        <v>425</v>
      </c>
      <c r="E17" s="77" t="s">
        <v>253</v>
      </c>
      <c r="F17" s="77" t="s">
        <v>639</v>
      </c>
      <c r="G17" s="77" t="s">
        <v>640</v>
      </c>
      <c r="H17" s="77" t="s">
        <v>85</v>
      </c>
      <c r="I17" s="77" t="s">
        <v>483</v>
      </c>
      <c r="J17" s="77" t="s">
        <v>614</v>
      </c>
      <c r="K17" s="77" t="s">
        <v>630</v>
      </c>
      <c r="L17" s="77" t="s">
        <v>12</v>
      </c>
      <c r="M17" s="77">
        <v>89.99</v>
      </c>
      <c r="N17" s="96">
        <f t="shared" si="5"/>
        <v>96593.46620000001</v>
      </c>
      <c r="O17" s="77"/>
      <c r="P17" s="96"/>
      <c r="Q17" s="78">
        <f t="shared" si="6"/>
        <v>0.31</v>
      </c>
      <c r="R17" s="27">
        <v>27.896899999999999</v>
      </c>
      <c r="AD17" s="34"/>
      <c r="AE17" s="34"/>
      <c r="AF17" s="34"/>
      <c r="AG17" s="34"/>
      <c r="AH17" s="34"/>
      <c r="AI17" s="34"/>
      <c r="AJ17" s="35"/>
      <c r="AK17" s="34"/>
      <c r="AL17" s="35"/>
      <c r="AM17" s="34"/>
      <c r="AN17" s="34"/>
      <c r="AO17" s="35"/>
      <c r="AP17" s="35"/>
      <c r="AQ17" s="48">
        <f t="shared" si="7"/>
        <v>0</v>
      </c>
      <c r="AR17" s="66">
        <f t="shared" si="8"/>
        <v>0</v>
      </c>
      <c r="AS17" s="67">
        <f>ROUND(IF($L17=$L$4,($AQ17*AS$4),IF($L17=$L$5,($AQ17*AS$5),IF($L17=$L$6,($AQ17*AS$6),IF($L17=$L$7,($AQ17*AS$7))))),0)</f>
        <v>0</v>
      </c>
      <c r="AT17" s="67">
        <f t="shared" si="0"/>
        <v>0</v>
      </c>
      <c r="AU17" s="67">
        <f t="shared" si="0"/>
        <v>0</v>
      </c>
      <c r="AV17" s="67">
        <f t="shared" si="0"/>
        <v>0</v>
      </c>
      <c r="AW17" s="67">
        <f t="shared" si="0"/>
        <v>0</v>
      </c>
      <c r="AX17" s="67">
        <f t="shared" si="0"/>
        <v>0</v>
      </c>
      <c r="AY17" s="67">
        <f t="shared" si="0"/>
        <v>0</v>
      </c>
      <c r="AZ17" s="67">
        <f t="shared" si="0"/>
        <v>0</v>
      </c>
      <c r="BA17" s="68">
        <f t="shared" si="9"/>
        <v>0</v>
      </c>
      <c r="BB17" s="64">
        <f t="shared" si="10"/>
        <v>0</v>
      </c>
      <c r="BC17" s="69">
        <f t="shared" si="11"/>
        <v>0</v>
      </c>
      <c r="BD17" s="67">
        <f t="shared" si="1"/>
        <v>0</v>
      </c>
      <c r="BE17" s="67">
        <f t="shared" si="1"/>
        <v>0</v>
      </c>
      <c r="BF17" s="67">
        <f t="shared" si="1"/>
        <v>0</v>
      </c>
      <c r="BG17" s="67">
        <f t="shared" si="1"/>
        <v>0</v>
      </c>
      <c r="BH17" s="67">
        <f t="shared" si="1"/>
        <v>0</v>
      </c>
      <c r="BI17" s="67">
        <f t="shared" si="1"/>
        <v>0</v>
      </c>
      <c r="BJ17" s="67">
        <f t="shared" si="1"/>
        <v>0</v>
      </c>
      <c r="BK17" s="67">
        <f t="shared" si="1"/>
        <v>0</v>
      </c>
      <c r="BL17" s="70">
        <f t="shared" si="2"/>
        <v>0</v>
      </c>
      <c r="BM17" s="71">
        <f t="shared" si="12"/>
        <v>0</v>
      </c>
      <c r="BN17" s="71">
        <f t="shared" si="3"/>
        <v>0</v>
      </c>
      <c r="BO17" s="71">
        <f t="shared" si="3"/>
        <v>0</v>
      </c>
      <c r="BP17" s="71">
        <f t="shared" si="3"/>
        <v>0</v>
      </c>
      <c r="BQ17" s="71">
        <f t="shared" si="3"/>
        <v>0</v>
      </c>
      <c r="BR17" s="71">
        <f t="shared" si="3"/>
        <v>0</v>
      </c>
      <c r="BS17" s="71">
        <f t="shared" si="3"/>
        <v>0</v>
      </c>
      <c r="BT17" s="71">
        <f t="shared" si="3"/>
        <v>0</v>
      </c>
      <c r="BU17" s="72">
        <f t="shared" si="13"/>
        <v>0</v>
      </c>
      <c r="BV17" s="73">
        <f t="shared" si="14"/>
        <v>0</v>
      </c>
      <c r="BW17" t="s">
        <v>872</v>
      </c>
      <c r="BX17">
        <v>2022</v>
      </c>
      <c r="BY17" t="s">
        <v>873</v>
      </c>
      <c r="BZ17" t="s">
        <v>881</v>
      </c>
      <c r="CA17" t="s">
        <v>882</v>
      </c>
      <c r="CB17" t="s">
        <v>876</v>
      </c>
    </row>
    <row r="18" spans="1:80" x14ac:dyDescent="0.2">
      <c r="A18" s="77" t="str">
        <f t="shared" si="4"/>
        <v>Q2OL11WDWO0G017</v>
      </c>
      <c r="B18" s="77" t="s">
        <v>251</v>
      </c>
      <c r="C18" s="77"/>
      <c r="D18" s="77" t="s">
        <v>425</v>
      </c>
      <c r="E18" s="77" t="s">
        <v>253</v>
      </c>
      <c r="F18" s="77" t="s">
        <v>639</v>
      </c>
      <c r="G18" s="77" t="s">
        <v>640</v>
      </c>
      <c r="H18" s="77" t="s">
        <v>641</v>
      </c>
      <c r="I18" s="77" t="s">
        <v>642</v>
      </c>
      <c r="J18" s="77" t="s">
        <v>614</v>
      </c>
      <c r="K18" s="77" t="s">
        <v>630</v>
      </c>
      <c r="L18" s="77" t="s">
        <v>12</v>
      </c>
      <c r="M18" s="77">
        <v>89.99</v>
      </c>
      <c r="N18" s="96">
        <f t="shared" si="5"/>
        <v>96593.46620000001</v>
      </c>
      <c r="O18" s="77"/>
      <c r="P18" s="96"/>
      <c r="Q18" s="78">
        <f t="shared" si="6"/>
        <v>0.31</v>
      </c>
      <c r="R18" s="27">
        <v>27.896899999999999</v>
      </c>
      <c r="AD18" s="34"/>
      <c r="AE18" s="34"/>
      <c r="AF18" s="34"/>
      <c r="AG18" s="34"/>
      <c r="AH18" s="34"/>
      <c r="AI18" s="34"/>
      <c r="AJ18" s="35"/>
      <c r="AK18" s="34"/>
      <c r="AL18" s="35"/>
      <c r="AM18" s="34"/>
      <c r="AN18" s="34"/>
      <c r="AO18" s="35"/>
      <c r="AP18" s="35"/>
      <c r="AQ18" s="48">
        <f t="shared" si="7"/>
        <v>0</v>
      </c>
      <c r="AR18" s="66">
        <f t="shared" si="8"/>
        <v>0</v>
      </c>
      <c r="AS18" s="67">
        <f t="shared" si="0"/>
        <v>0</v>
      </c>
      <c r="AT18" s="67">
        <f t="shared" si="0"/>
        <v>0</v>
      </c>
      <c r="AU18" s="67">
        <f t="shared" si="0"/>
        <v>0</v>
      </c>
      <c r="AV18" s="67">
        <f t="shared" si="0"/>
        <v>0</v>
      </c>
      <c r="AW18" s="67">
        <f t="shared" si="0"/>
        <v>0</v>
      </c>
      <c r="AX18" s="67">
        <f t="shared" si="0"/>
        <v>0</v>
      </c>
      <c r="AY18" s="67">
        <f t="shared" si="0"/>
        <v>0</v>
      </c>
      <c r="AZ18" s="67">
        <f t="shared" si="0"/>
        <v>0</v>
      </c>
      <c r="BA18" s="68">
        <f t="shared" si="9"/>
        <v>0</v>
      </c>
      <c r="BB18" s="64">
        <f t="shared" si="10"/>
        <v>0</v>
      </c>
      <c r="BC18" s="69">
        <f t="shared" si="11"/>
        <v>0</v>
      </c>
      <c r="BD18" s="67">
        <f t="shared" si="1"/>
        <v>0</v>
      </c>
      <c r="BE18" s="67">
        <f t="shared" si="1"/>
        <v>0</v>
      </c>
      <c r="BF18" s="67">
        <f t="shared" si="1"/>
        <v>0</v>
      </c>
      <c r="BG18" s="67">
        <f t="shared" si="1"/>
        <v>0</v>
      </c>
      <c r="BH18" s="67">
        <f t="shared" si="1"/>
        <v>0</v>
      </c>
      <c r="BI18" s="67">
        <f t="shared" si="1"/>
        <v>0</v>
      </c>
      <c r="BJ18" s="67">
        <f t="shared" si="1"/>
        <v>0</v>
      </c>
      <c r="BK18" s="67">
        <f t="shared" si="1"/>
        <v>0</v>
      </c>
      <c r="BL18" s="70">
        <f t="shared" si="2"/>
        <v>0</v>
      </c>
      <c r="BM18" s="71">
        <f t="shared" si="12"/>
        <v>0</v>
      </c>
      <c r="BN18" s="71">
        <f t="shared" si="3"/>
        <v>0</v>
      </c>
      <c r="BO18" s="71">
        <f t="shared" si="3"/>
        <v>0</v>
      </c>
      <c r="BP18" s="71">
        <f t="shared" si="3"/>
        <v>0</v>
      </c>
      <c r="BQ18" s="71">
        <f t="shared" si="3"/>
        <v>0</v>
      </c>
      <c r="BR18" s="71">
        <f t="shared" si="3"/>
        <v>0</v>
      </c>
      <c r="BS18" s="71">
        <f t="shared" si="3"/>
        <v>0</v>
      </c>
      <c r="BT18" s="71">
        <f t="shared" si="3"/>
        <v>0</v>
      </c>
      <c r="BU18" s="72">
        <f t="shared" si="13"/>
        <v>0</v>
      </c>
      <c r="BV18" s="73">
        <f t="shared" si="14"/>
        <v>0</v>
      </c>
      <c r="BW18" t="s">
        <v>872</v>
      </c>
      <c r="BX18">
        <v>2022</v>
      </c>
      <c r="BY18" t="s">
        <v>873</v>
      </c>
      <c r="BZ18" t="s">
        <v>881</v>
      </c>
      <c r="CA18" t="s">
        <v>882</v>
      </c>
      <c r="CB18" t="s">
        <v>876</v>
      </c>
    </row>
    <row r="19" spans="1:80" x14ac:dyDescent="0.2">
      <c r="A19" s="77" t="str">
        <f t="shared" si="4"/>
        <v>Q2OL01WCIQ0JBLK</v>
      </c>
      <c r="B19" s="77" t="s">
        <v>251</v>
      </c>
      <c r="C19" s="77"/>
      <c r="D19" s="77" t="s">
        <v>425</v>
      </c>
      <c r="E19" s="77" t="s">
        <v>253</v>
      </c>
      <c r="F19" s="77" t="s">
        <v>643</v>
      </c>
      <c r="G19" s="77" t="s">
        <v>644</v>
      </c>
      <c r="H19" s="77" t="s">
        <v>85</v>
      </c>
      <c r="I19" s="77" t="s">
        <v>483</v>
      </c>
      <c r="J19" s="77" t="s">
        <v>645</v>
      </c>
      <c r="K19" s="77" t="s">
        <v>630</v>
      </c>
      <c r="L19" s="77" t="s">
        <v>12</v>
      </c>
      <c r="M19" s="77">
        <v>89.99</v>
      </c>
      <c r="N19" s="96">
        <f>M19*$M$8*$N$8*$Q$8</f>
        <v>96593.46620000001</v>
      </c>
      <c r="O19" s="77"/>
      <c r="P19" s="96"/>
      <c r="Q19" s="78">
        <f t="shared" si="6"/>
        <v>0.31</v>
      </c>
      <c r="R19" s="27">
        <v>27.896899999999999</v>
      </c>
      <c r="AD19" s="34"/>
      <c r="AE19" s="34"/>
      <c r="AF19" s="34"/>
      <c r="AG19" s="34"/>
      <c r="AH19" s="34"/>
      <c r="AI19" s="34"/>
      <c r="AJ19" s="35"/>
      <c r="AK19" s="34"/>
      <c r="AL19" s="35"/>
      <c r="AM19" s="34"/>
      <c r="AN19" s="34"/>
      <c r="AO19" s="35"/>
      <c r="AP19" s="35"/>
      <c r="AQ19" s="48">
        <f t="shared" si="7"/>
        <v>0</v>
      </c>
      <c r="AR19" s="66">
        <f t="shared" si="8"/>
        <v>0</v>
      </c>
      <c r="AS19" s="67">
        <f t="shared" si="0"/>
        <v>0</v>
      </c>
      <c r="AT19" s="67">
        <f t="shared" si="0"/>
        <v>0</v>
      </c>
      <c r="AU19" s="67">
        <f t="shared" si="0"/>
        <v>0</v>
      </c>
      <c r="AV19" s="67">
        <f t="shared" si="0"/>
        <v>0</v>
      </c>
      <c r="AW19" s="67">
        <f t="shared" si="0"/>
        <v>0</v>
      </c>
      <c r="AX19" s="67">
        <f t="shared" si="0"/>
        <v>0</v>
      </c>
      <c r="AY19" s="67">
        <f t="shared" si="0"/>
        <v>0</v>
      </c>
      <c r="AZ19" s="67">
        <f t="shared" si="0"/>
        <v>0</v>
      </c>
      <c r="BA19" s="68">
        <f t="shared" si="9"/>
        <v>0</v>
      </c>
      <c r="BB19" s="64">
        <f t="shared" si="10"/>
        <v>0</v>
      </c>
      <c r="BC19" s="69">
        <f t="shared" si="11"/>
        <v>0</v>
      </c>
      <c r="BD19" s="67">
        <f t="shared" si="1"/>
        <v>0</v>
      </c>
      <c r="BE19" s="67">
        <f t="shared" si="1"/>
        <v>0</v>
      </c>
      <c r="BF19" s="67">
        <f t="shared" si="1"/>
        <v>0</v>
      </c>
      <c r="BG19" s="67">
        <f t="shared" si="1"/>
        <v>0</v>
      </c>
      <c r="BH19" s="67">
        <f t="shared" si="1"/>
        <v>0</v>
      </c>
      <c r="BI19" s="67">
        <f t="shared" si="1"/>
        <v>0</v>
      </c>
      <c r="BJ19" s="67">
        <f t="shared" si="1"/>
        <v>0</v>
      </c>
      <c r="BK19" s="67">
        <f t="shared" si="1"/>
        <v>0</v>
      </c>
      <c r="BL19" s="70">
        <f t="shared" si="2"/>
        <v>0</v>
      </c>
      <c r="BM19" s="71">
        <f t="shared" si="12"/>
        <v>0</v>
      </c>
      <c r="BN19" s="71">
        <f t="shared" si="3"/>
        <v>0</v>
      </c>
      <c r="BO19" s="71">
        <f t="shared" si="3"/>
        <v>0</v>
      </c>
      <c r="BP19" s="71">
        <f t="shared" si="3"/>
        <v>0</v>
      </c>
      <c r="BQ19" s="71">
        <f t="shared" si="3"/>
        <v>0</v>
      </c>
      <c r="BR19" s="71">
        <f t="shared" si="3"/>
        <v>0</v>
      </c>
      <c r="BS19" s="71">
        <f t="shared" si="3"/>
        <v>0</v>
      </c>
      <c r="BT19" s="71">
        <f t="shared" si="3"/>
        <v>0</v>
      </c>
      <c r="BU19" s="72">
        <f t="shared" si="13"/>
        <v>0</v>
      </c>
      <c r="BV19" s="73">
        <f t="shared" si="14"/>
        <v>0</v>
      </c>
      <c r="BW19" t="s">
        <v>872</v>
      </c>
      <c r="BX19">
        <v>2022</v>
      </c>
      <c r="BY19" t="s">
        <v>873</v>
      </c>
      <c r="BZ19" t="s">
        <v>881</v>
      </c>
      <c r="CA19" t="s">
        <v>882</v>
      </c>
      <c r="CB19" t="s">
        <v>876</v>
      </c>
    </row>
    <row r="20" spans="1:80" x14ac:dyDescent="0.2">
      <c r="A20" s="77" t="str">
        <f t="shared" si="4"/>
        <v>Q2OL01WCIQ0G017</v>
      </c>
      <c r="B20" s="77" t="s">
        <v>251</v>
      </c>
      <c r="C20" s="77"/>
      <c r="D20" s="77" t="s">
        <v>425</v>
      </c>
      <c r="E20" s="77" t="s">
        <v>253</v>
      </c>
      <c r="F20" s="77" t="s">
        <v>643</v>
      </c>
      <c r="G20" s="77" t="s">
        <v>644</v>
      </c>
      <c r="H20" s="77" t="s">
        <v>641</v>
      </c>
      <c r="I20" s="77" t="s">
        <v>642</v>
      </c>
      <c r="J20" s="77" t="s">
        <v>645</v>
      </c>
      <c r="K20" s="77" t="s">
        <v>630</v>
      </c>
      <c r="L20" s="77" t="s">
        <v>12</v>
      </c>
      <c r="M20" s="77">
        <v>89.99</v>
      </c>
      <c r="N20" s="96">
        <f t="shared" si="5"/>
        <v>96593.46620000001</v>
      </c>
      <c r="O20" s="77"/>
      <c r="P20" s="96"/>
      <c r="Q20" s="78">
        <f t="shared" si="6"/>
        <v>0.31</v>
      </c>
      <c r="R20" s="27">
        <v>27.896899999999999</v>
      </c>
      <c r="AD20" s="34"/>
      <c r="AE20" s="34"/>
      <c r="AF20" s="34"/>
      <c r="AG20" s="34"/>
      <c r="AH20" s="34"/>
      <c r="AI20" s="34"/>
      <c r="AJ20" s="35"/>
      <c r="AK20" s="34"/>
      <c r="AL20" s="35"/>
      <c r="AM20" s="34"/>
      <c r="AN20" s="34"/>
      <c r="AO20" s="35"/>
      <c r="AP20" s="35"/>
      <c r="AQ20" s="48">
        <f t="shared" si="7"/>
        <v>0</v>
      </c>
      <c r="AR20" s="66">
        <f t="shared" si="8"/>
        <v>0</v>
      </c>
      <c r="AS20" s="67">
        <f t="shared" si="0"/>
        <v>0</v>
      </c>
      <c r="AT20" s="67">
        <f t="shared" si="0"/>
        <v>0</v>
      </c>
      <c r="AU20" s="67">
        <f t="shared" si="0"/>
        <v>0</v>
      </c>
      <c r="AV20" s="67">
        <f t="shared" si="0"/>
        <v>0</v>
      </c>
      <c r="AW20" s="67">
        <f t="shared" si="0"/>
        <v>0</v>
      </c>
      <c r="AX20" s="67">
        <f t="shared" si="0"/>
        <v>0</v>
      </c>
      <c r="AY20" s="67">
        <f t="shared" si="0"/>
        <v>0</v>
      </c>
      <c r="AZ20" s="67">
        <f t="shared" si="0"/>
        <v>0</v>
      </c>
      <c r="BA20" s="68">
        <f t="shared" si="9"/>
        <v>0</v>
      </c>
      <c r="BB20" s="64">
        <f t="shared" si="10"/>
        <v>0</v>
      </c>
      <c r="BC20" s="69">
        <f t="shared" si="11"/>
        <v>0</v>
      </c>
      <c r="BD20" s="67">
        <f t="shared" si="1"/>
        <v>0</v>
      </c>
      <c r="BE20" s="67">
        <f t="shared" si="1"/>
        <v>0</v>
      </c>
      <c r="BF20" s="67">
        <f t="shared" si="1"/>
        <v>0</v>
      </c>
      <c r="BG20" s="67">
        <f t="shared" si="1"/>
        <v>0</v>
      </c>
      <c r="BH20" s="67">
        <f t="shared" si="1"/>
        <v>0</v>
      </c>
      <c r="BI20" s="67">
        <f t="shared" si="1"/>
        <v>0</v>
      </c>
      <c r="BJ20" s="67">
        <f t="shared" si="1"/>
        <v>0</v>
      </c>
      <c r="BK20" s="67">
        <f t="shared" si="1"/>
        <v>0</v>
      </c>
      <c r="BL20" s="70">
        <f t="shared" si="2"/>
        <v>0</v>
      </c>
      <c r="BM20" s="71">
        <f t="shared" si="12"/>
        <v>0</v>
      </c>
      <c r="BN20" s="71">
        <f t="shared" si="3"/>
        <v>0</v>
      </c>
      <c r="BO20" s="71">
        <f t="shared" si="3"/>
        <v>0</v>
      </c>
      <c r="BP20" s="71">
        <f t="shared" si="3"/>
        <v>0</v>
      </c>
      <c r="BQ20" s="71">
        <f t="shared" si="3"/>
        <v>0</v>
      </c>
      <c r="BR20" s="71">
        <f t="shared" si="3"/>
        <v>0</v>
      </c>
      <c r="BS20" s="71">
        <f t="shared" si="3"/>
        <v>0</v>
      </c>
      <c r="BT20" s="71">
        <f t="shared" si="3"/>
        <v>0</v>
      </c>
      <c r="BU20" s="72">
        <f t="shared" si="13"/>
        <v>0</v>
      </c>
      <c r="BV20" s="73">
        <f t="shared" si="14"/>
        <v>0</v>
      </c>
      <c r="BW20" t="s">
        <v>872</v>
      </c>
      <c r="BX20">
        <v>2022</v>
      </c>
      <c r="BY20" t="s">
        <v>873</v>
      </c>
      <c r="BZ20" t="s">
        <v>881</v>
      </c>
      <c r="CA20" t="s">
        <v>882</v>
      </c>
      <c r="CB20" t="s">
        <v>876</v>
      </c>
    </row>
    <row r="21" spans="1:80" x14ac:dyDescent="0.2">
      <c r="A21" s="77" t="str">
        <f t="shared" si="4"/>
        <v>Q2OL01WCIQ0CGC</v>
      </c>
      <c r="B21" s="77" t="s">
        <v>251</v>
      </c>
      <c r="C21" s="77"/>
      <c r="D21" s="77" t="s">
        <v>425</v>
      </c>
      <c r="E21" s="77" t="s">
        <v>253</v>
      </c>
      <c r="F21" s="77" t="s">
        <v>643</v>
      </c>
      <c r="G21" s="77" t="s">
        <v>644</v>
      </c>
      <c r="H21" s="77" t="s">
        <v>646</v>
      </c>
      <c r="I21" s="77" t="s">
        <v>647</v>
      </c>
      <c r="J21" s="77" t="s">
        <v>645</v>
      </c>
      <c r="K21" s="77" t="s">
        <v>630</v>
      </c>
      <c r="L21" s="77" t="s">
        <v>12</v>
      </c>
      <c r="M21" s="77">
        <v>89.99</v>
      </c>
      <c r="N21" s="96">
        <f t="shared" si="5"/>
        <v>96593.46620000001</v>
      </c>
      <c r="O21" s="77"/>
      <c r="P21" s="96"/>
      <c r="Q21" s="78">
        <f t="shared" si="6"/>
        <v>0.31</v>
      </c>
      <c r="R21" s="27">
        <v>27.896899999999999</v>
      </c>
      <c r="AD21" s="34"/>
      <c r="AE21" s="34"/>
      <c r="AF21" s="34"/>
      <c r="AG21" s="34"/>
      <c r="AH21" s="34"/>
      <c r="AI21" s="34"/>
      <c r="AJ21" s="35"/>
      <c r="AK21" s="34"/>
      <c r="AL21" s="35"/>
      <c r="AM21" s="34"/>
      <c r="AN21" s="34"/>
      <c r="AO21" s="35"/>
      <c r="AP21" s="35"/>
      <c r="AQ21" s="48">
        <f t="shared" si="7"/>
        <v>0</v>
      </c>
      <c r="AR21" s="66">
        <f t="shared" si="8"/>
        <v>0</v>
      </c>
      <c r="AS21" s="67">
        <f t="shared" si="0"/>
        <v>0</v>
      </c>
      <c r="AT21" s="67">
        <f t="shared" si="0"/>
        <v>0</v>
      </c>
      <c r="AU21" s="67">
        <f t="shared" si="0"/>
        <v>0</v>
      </c>
      <c r="AV21" s="67">
        <f t="shared" si="0"/>
        <v>0</v>
      </c>
      <c r="AW21" s="67">
        <f t="shared" si="0"/>
        <v>0</v>
      </c>
      <c r="AX21" s="67">
        <f t="shared" si="0"/>
        <v>0</v>
      </c>
      <c r="AY21" s="67">
        <f t="shared" si="0"/>
        <v>0</v>
      </c>
      <c r="AZ21" s="67">
        <f t="shared" si="0"/>
        <v>0</v>
      </c>
      <c r="BA21" s="68">
        <f t="shared" si="9"/>
        <v>0</v>
      </c>
      <c r="BB21" s="64">
        <f t="shared" si="10"/>
        <v>0</v>
      </c>
      <c r="BC21" s="69">
        <f t="shared" si="11"/>
        <v>0</v>
      </c>
      <c r="BD21" s="67">
        <f t="shared" si="1"/>
        <v>0</v>
      </c>
      <c r="BE21" s="67">
        <f t="shared" si="1"/>
        <v>0</v>
      </c>
      <c r="BF21" s="67">
        <f t="shared" si="1"/>
        <v>0</v>
      </c>
      <c r="BG21" s="67">
        <f t="shared" si="1"/>
        <v>0</v>
      </c>
      <c r="BH21" s="67">
        <f t="shared" si="1"/>
        <v>0</v>
      </c>
      <c r="BI21" s="67">
        <f t="shared" si="1"/>
        <v>0</v>
      </c>
      <c r="BJ21" s="67">
        <f t="shared" si="1"/>
        <v>0</v>
      </c>
      <c r="BK21" s="67">
        <f t="shared" si="1"/>
        <v>0</v>
      </c>
      <c r="BL21" s="70">
        <f t="shared" si="2"/>
        <v>0</v>
      </c>
      <c r="BM21" s="71">
        <f t="shared" si="12"/>
        <v>0</v>
      </c>
      <c r="BN21" s="71">
        <f t="shared" si="3"/>
        <v>0</v>
      </c>
      <c r="BO21" s="71">
        <f t="shared" si="3"/>
        <v>0</v>
      </c>
      <c r="BP21" s="71">
        <f t="shared" si="3"/>
        <v>0</v>
      </c>
      <c r="BQ21" s="71">
        <f t="shared" si="3"/>
        <v>0</v>
      </c>
      <c r="BR21" s="71">
        <f t="shared" si="3"/>
        <v>0</v>
      </c>
      <c r="BS21" s="71">
        <f t="shared" si="3"/>
        <v>0</v>
      </c>
      <c r="BT21" s="71">
        <f t="shared" si="3"/>
        <v>0</v>
      </c>
      <c r="BU21" s="72">
        <f t="shared" si="13"/>
        <v>0</v>
      </c>
      <c r="BV21" s="73">
        <f t="shared" si="14"/>
        <v>0</v>
      </c>
      <c r="BW21" t="s">
        <v>872</v>
      </c>
      <c r="BX21">
        <v>2022</v>
      </c>
      <c r="BY21" t="s">
        <v>873</v>
      </c>
      <c r="BZ21" t="s">
        <v>881</v>
      </c>
      <c r="CA21" t="s">
        <v>882</v>
      </c>
      <c r="CB21" t="s">
        <v>876</v>
      </c>
    </row>
    <row r="22" spans="1:80" x14ac:dyDescent="0.2">
      <c r="A22" s="77" t="str">
        <f t="shared" si="4"/>
        <v>Q2OL01WCIQ0G599</v>
      </c>
      <c r="B22" s="77" t="s">
        <v>251</v>
      </c>
      <c r="C22" s="77"/>
      <c r="D22" s="77" t="s">
        <v>425</v>
      </c>
      <c r="E22" s="77" t="s">
        <v>253</v>
      </c>
      <c r="F22" s="77" t="s">
        <v>643</v>
      </c>
      <c r="G22" s="77" t="s">
        <v>644</v>
      </c>
      <c r="H22" s="77" t="s">
        <v>648</v>
      </c>
      <c r="I22" s="77" t="s">
        <v>649</v>
      </c>
      <c r="J22" s="77" t="s">
        <v>645</v>
      </c>
      <c r="K22" s="77" t="s">
        <v>630</v>
      </c>
      <c r="L22" s="77" t="s">
        <v>12</v>
      </c>
      <c r="M22" s="77">
        <v>89.99</v>
      </c>
      <c r="N22" s="96">
        <f t="shared" si="5"/>
        <v>96593.46620000001</v>
      </c>
      <c r="O22" s="77"/>
      <c r="P22" s="96"/>
      <c r="Q22" s="78">
        <f t="shared" si="6"/>
        <v>0.31</v>
      </c>
      <c r="R22" s="27">
        <v>27.896899999999999</v>
      </c>
      <c r="AD22" s="34"/>
      <c r="AE22" s="34"/>
      <c r="AF22" s="34"/>
      <c r="AG22" s="34"/>
      <c r="AH22" s="34"/>
      <c r="AI22" s="34"/>
      <c r="AJ22" s="35"/>
      <c r="AK22" s="34"/>
      <c r="AL22" s="35"/>
      <c r="AM22" s="34"/>
      <c r="AN22" s="34"/>
      <c r="AO22" s="35"/>
      <c r="AP22" s="35"/>
      <c r="AQ22" s="48">
        <f t="shared" si="7"/>
        <v>0</v>
      </c>
      <c r="AR22" s="66">
        <f t="shared" si="8"/>
        <v>0</v>
      </c>
      <c r="AS22" s="67">
        <f t="shared" si="0"/>
        <v>0</v>
      </c>
      <c r="AT22" s="67">
        <f t="shared" si="0"/>
        <v>0</v>
      </c>
      <c r="AU22" s="67">
        <f t="shared" si="0"/>
        <v>0</v>
      </c>
      <c r="AV22" s="67">
        <f t="shared" si="0"/>
        <v>0</v>
      </c>
      <c r="AW22" s="67">
        <f t="shared" si="0"/>
        <v>0</v>
      </c>
      <c r="AX22" s="67">
        <f t="shared" si="0"/>
        <v>0</v>
      </c>
      <c r="AY22" s="67">
        <f t="shared" si="0"/>
        <v>0</v>
      </c>
      <c r="AZ22" s="67">
        <f t="shared" si="0"/>
        <v>0</v>
      </c>
      <c r="BA22" s="68">
        <f t="shared" si="9"/>
        <v>0</v>
      </c>
      <c r="BB22" s="64">
        <f t="shared" si="10"/>
        <v>0</v>
      </c>
      <c r="BC22" s="69">
        <f t="shared" si="11"/>
        <v>0</v>
      </c>
      <c r="BD22" s="67">
        <f t="shared" si="1"/>
        <v>0</v>
      </c>
      <c r="BE22" s="67">
        <f t="shared" si="1"/>
        <v>0</v>
      </c>
      <c r="BF22" s="67">
        <f t="shared" si="1"/>
        <v>0</v>
      </c>
      <c r="BG22" s="67">
        <f t="shared" si="1"/>
        <v>0</v>
      </c>
      <c r="BH22" s="67">
        <f t="shared" si="1"/>
        <v>0</v>
      </c>
      <c r="BI22" s="67">
        <f t="shared" si="1"/>
        <v>0</v>
      </c>
      <c r="BJ22" s="67">
        <f t="shared" si="1"/>
        <v>0</v>
      </c>
      <c r="BK22" s="67">
        <f t="shared" si="1"/>
        <v>0</v>
      </c>
      <c r="BL22" s="70">
        <f t="shared" si="2"/>
        <v>0</v>
      </c>
      <c r="BM22" s="71">
        <f t="shared" si="12"/>
        <v>0</v>
      </c>
      <c r="BN22" s="71">
        <f t="shared" si="3"/>
        <v>0</v>
      </c>
      <c r="BO22" s="71">
        <f t="shared" si="3"/>
        <v>0</v>
      </c>
      <c r="BP22" s="71">
        <f t="shared" si="3"/>
        <v>0</v>
      </c>
      <c r="BQ22" s="71">
        <f t="shared" si="3"/>
        <v>0</v>
      </c>
      <c r="BR22" s="71">
        <f t="shared" si="3"/>
        <v>0</v>
      </c>
      <c r="BS22" s="71">
        <f t="shared" si="3"/>
        <v>0</v>
      </c>
      <c r="BT22" s="71">
        <f t="shared" si="3"/>
        <v>0</v>
      </c>
      <c r="BU22" s="72">
        <f t="shared" si="13"/>
        <v>0</v>
      </c>
      <c r="BV22" s="73">
        <f t="shared" si="14"/>
        <v>0</v>
      </c>
      <c r="BW22" t="s">
        <v>872</v>
      </c>
      <c r="BX22">
        <v>2022</v>
      </c>
      <c r="BY22" t="s">
        <v>873</v>
      </c>
      <c r="BZ22" t="s">
        <v>881</v>
      </c>
      <c r="CA22" t="s">
        <v>882</v>
      </c>
      <c r="CB22" t="s">
        <v>876</v>
      </c>
    </row>
    <row r="23" spans="1:80" x14ac:dyDescent="0.2">
      <c r="A23" s="77" t="str">
        <f t="shared" si="4"/>
        <v>Q2OP03K17Z2JBLK</v>
      </c>
      <c r="B23" s="77" t="s">
        <v>251</v>
      </c>
      <c r="C23" s="77"/>
      <c r="D23" s="77" t="s">
        <v>254</v>
      </c>
      <c r="E23" s="77" t="s">
        <v>253</v>
      </c>
      <c r="F23" s="77" t="s">
        <v>650</v>
      </c>
      <c r="G23" s="77" t="s">
        <v>651</v>
      </c>
      <c r="H23" s="77" t="s">
        <v>85</v>
      </c>
      <c r="I23" s="77" t="s">
        <v>483</v>
      </c>
      <c r="J23" s="77" t="s">
        <v>652</v>
      </c>
      <c r="K23" s="77" t="s">
        <v>860</v>
      </c>
      <c r="L23" s="77" t="s">
        <v>12</v>
      </c>
      <c r="M23" s="77">
        <v>39.99</v>
      </c>
      <c r="N23" s="96">
        <f t="shared" si="5"/>
        <v>42924.466200000003</v>
      </c>
      <c r="O23" s="77"/>
      <c r="P23" s="96"/>
      <c r="Q23" s="78">
        <f t="shared" si="6"/>
        <v>0.31</v>
      </c>
      <c r="R23" s="27">
        <v>12.3969</v>
      </c>
      <c r="AD23" s="34"/>
      <c r="AE23" s="34"/>
      <c r="AF23" s="34"/>
      <c r="AG23" s="34"/>
      <c r="AH23" s="34"/>
      <c r="AI23" s="34"/>
      <c r="AJ23" s="35"/>
      <c r="AK23" s="34"/>
      <c r="AL23" s="35"/>
      <c r="AM23" s="34"/>
      <c r="AN23" s="34"/>
      <c r="AO23" s="35"/>
      <c r="AP23" s="35"/>
      <c r="AQ23" s="48">
        <f t="shared" si="7"/>
        <v>0</v>
      </c>
      <c r="AR23" s="66">
        <f t="shared" si="8"/>
        <v>0</v>
      </c>
      <c r="AS23" s="67">
        <f t="shared" si="0"/>
        <v>0</v>
      </c>
      <c r="AT23" s="67">
        <f t="shared" si="0"/>
        <v>0</v>
      </c>
      <c r="AU23" s="67">
        <f t="shared" si="0"/>
        <v>0</v>
      </c>
      <c r="AV23" s="67">
        <f t="shared" si="0"/>
        <v>0</v>
      </c>
      <c r="AW23" s="67">
        <f t="shared" si="0"/>
        <v>0</v>
      </c>
      <c r="AX23" s="67">
        <f t="shared" si="0"/>
        <v>0</v>
      </c>
      <c r="AY23" s="67">
        <f t="shared" si="0"/>
        <v>0</v>
      </c>
      <c r="AZ23" s="67">
        <f t="shared" si="0"/>
        <v>0</v>
      </c>
      <c r="BA23" s="68">
        <f t="shared" si="9"/>
        <v>0</v>
      </c>
      <c r="BB23" s="64">
        <f t="shared" si="10"/>
        <v>0</v>
      </c>
      <c r="BC23" s="69">
        <f t="shared" si="11"/>
        <v>0</v>
      </c>
      <c r="BD23" s="67">
        <f t="shared" si="1"/>
        <v>0</v>
      </c>
      <c r="BE23" s="67">
        <f t="shared" si="1"/>
        <v>0</v>
      </c>
      <c r="BF23" s="67">
        <f t="shared" si="1"/>
        <v>0</v>
      </c>
      <c r="BG23" s="67">
        <f t="shared" si="1"/>
        <v>0</v>
      </c>
      <c r="BH23" s="67">
        <f t="shared" si="1"/>
        <v>0</v>
      </c>
      <c r="BI23" s="67">
        <f t="shared" si="1"/>
        <v>0</v>
      </c>
      <c r="BJ23" s="67">
        <f t="shared" si="1"/>
        <v>0</v>
      </c>
      <c r="BK23" s="67">
        <f t="shared" si="1"/>
        <v>0</v>
      </c>
      <c r="BL23" s="70">
        <f t="shared" si="2"/>
        <v>0</v>
      </c>
      <c r="BM23" s="71">
        <f t="shared" si="12"/>
        <v>0</v>
      </c>
      <c r="BN23" s="71">
        <f t="shared" si="3"/>
        <v>0</v>
      </c>
      <c r="BO23" s="71">
        <f t="shared" si="3"/>
        <v>0</v>
      </c>
      <c r="BP23" s="71">
        <f t="shared" si="3"/>
        <v>0</v>
      </c>
      <c r="BQ23" s="71">
        <f t="shared" si="3"/>
        <v>0</v>
      </c>
      <c r="BR23" s="71">
        <f t="shared" si="3"/>
        <v>0</v>
      </c>
      <c r="BS23" s="71">
        <f t="shared" si="3"/>
        <v>0</v>
      </c>
      <c r="BT23" s="71">
        <f t="shared" si="3"/>
        <v>0</v>
      </c>
      <c r="BU23" s="72">
        <f t="shared" si="13"/>
        <v>0</v>
      </c>
      <c r="BV23" s="73">
        <f t="shared" si="14"/>
        <v>0</v>
      </c>
      <c r="BW23" t="s">
        <v>872</v>
      </c>
      <c r="BX23">
        <v>2022</v>
      </c>
      <c r="BY23" t="s">
        <v>873</v>
      </c>
      <c r="BZ23" t="s">
        <v>881</v>
      </c>
      <c r="CA23" t="s">
        <v>882</v>
      </c>
      <c r="CB23" t="s">
        <v>876</v>
      </c>
    </row>
    <row r="24" spans="1:80" x14ac:dyDescent="0.2">
      <c r="A24" s="77" t="str">
        <f t="shared" si="4"/>
        <v>Q2OK08WDYL2DWA</v>
      </c>
      <c r="B24" s="77" t="s">
        <v>251</v>
      </c>
      <c r="C24" s="77"/>
      <c r="D24" s="77" t="s">
        <v>260</v>
      </c>
      <c r="E24" s="77" t="s">
        <v>653</v>
      </c>
      <c r="F24" s="77" t="s">
        <v>654</v>
      </c>
      <c r="G24" s="77" t="s">
        <v>655</v>
      </c>
      <c r="H24" s="77" t="s">
        <v>520</v>
      </c>
      <c r="I24" s="77" t="s">
        <v>521</v>
      </c>
      <c r="J24" s="77" t="s">
        <v>656</v>
      </c>
      <c r="K24" s="77" t="s">
        <v>129</v>
      </c>
      <c r="L24" s="77" t="s">
        <v>12</v>
      </c>
      <c r="M24" s="77">
        <v>54.99</v>
      </c>
      <c r="N24" s="96">
        <f t="shared" si="5"/>
        <v>59025.1662</v>
      </c>
      <c r="O24" s="77"/>
      <c r="P24" s="96"/>
      <c r="Q24" s="78">
        <f t="shared" si="6"/>
        <v>0.31</v>
      </c>
      <c r="R24" s="27">
        <v>17.046900000000001</v>
      </c>
      <c r="AD24" s="34"/>
      <c r="AE24" s="34"/>
      <c r="AF24" s="34"/>
      <c r="AG24" s="34"/>
      <c r="AH24" s="34"/>
      <c r="AI24" s="34"/>
      <c r="AJ24" s="35"/>
      <c r="AK24" s="34"/>
      <c r="AL24" s="35"/>
      <c r="AM24" s="34"/>
      <c r="AN24" s="34"/>
      <c r="AO24" s="35"/>
      <c r="AP24" s="35"/>
      <c r="AQ24" s="48">
        <f t="shared" si="7"/>
        <v>0</v>
      </c>
      <c r="AR24" s="66">
        <f t="shared" si="8"/>
        <v>0</v>
      </c>
      <c r="AS24" s="67">
        <f t="shared" si="0"/>
        <v>0</v>
      </c>
      <c r="AT24" s="67">
        <f t="shared" si="0"/>
        <v>0</v>
      </c>
      <c r="AU24" s="67">
        <f t="shared" si="0"/>
        <v>0</v>
      </c>
      <c r="AV24" s="67">
        <f t="shared" si="0"/>
        <v>0</v>
      </c>
      <c r="AW24" s="67">
        <f t="shared" si="0"/>
        <v>0</v>
      </c>
      <c r="AX24" s="67">
        <f t="shared" si="0"/>
        <v>0</v>
      </c>
      <c r="AY24" s="67">
        <f t="shared" si="0"/>
        <v>0</v>
      </c>
      <c r="AZ24" s="67">
        <f t="shared" si="0"/>
        <v>0</v>
      </c>
      <c r="BA24" s="68">
        <f t="shared" si="9"/>
        <v>0</v>
      </c>
      <c r="BB24" s="64">
        <f t="shared" si="10"/>
        <v>0</v>
      </c>
      <c r="BC24" s="69">
        <f t="shared" si="11"/>
        <v>0</v>
      </c>
      <c r="BD24" s="67">
        <f t="shared" si="1"/>
        <v>0</v>
      </c>
      <c r="BE24" s="67">
        <f t="shared" si="1"/>
        <v>0</v>
      </c>
      <c r="BF24" s="67">
        <f t="shared" si="1"/>
        <v>0</v>
      </c>
      <c r="BG24" s="67">
        <f t="shared" si="1"/>
        <v>0</v>
      </c>
      <c r="BH24" s="67">
        <f t="shared" si="1"/>
        <v>0</v>
      </c>
      <c r="BI24" s="67">
        <f t="shared" si="1"/>
        <v>0</v>
      </c>
      <c r="BJ24" s="67">
        <f t="shared" si="1"/>
        <v>0</v>
      </c>
      <c r="BK24" s="67">
        <f t="shared" si="1"/>
        <v>0</v>
      </c>
      <c r="BL24" s="70">
        <f t="shared" si="2"/>
        <v>0</v>
      </c>
      <c r="BM24" s="71">
        <f t="shared" si="12"/>
        <v>0</v>
      </c>
      <c r="BN24" s="71">
        <f t="shared" si="3"/>
        <v>0</v>
      </c>
      <c r="BO24" s="71">
        <f t="shared" si="3"/>
        <v>0</v>
      </c>
      <c r="BP24" s="71">
        <f t="shared" si="3"/>
        <v>0</v>
      </c>
      <c r="BQ24" s="71">
        <f t="shared" si="3"/>
        <v>0</v>
      </c>
      <c r="BR24" s="71">
        <f t="shared" si="3"/>
        <v>0</v>
      </c>
      <c r="BS24" s="71">
        <f t="shared" si="3"/>
        <v>0</v>
      </c>
      <c r="BT24" s="71">
        <f t="shared" si="3"/>
        <v>0</v>
      </c>
      <c r="BU24" s="72">
        <f t="shared" si="13"/>
        <v>0</v>
      </c>
      <c r="BV24" s="73">
        <f t="shared" si="14"/>
        <v>0</v>
      </c>
      <c r="BW24" t="s">
        <v>872</v>
      </c>
      <c r="BX24">
        <v>2022</v>
      </c>
      <c r="BY24" t="s">
        <v>873</v>
      </c>
      <c r="BZ24" t="s">
        <v>881</v>
      </c>
      <c r="CA24" t="s">
        <v>882</v>
      </c>
      <c r="CB24" t="s">
        <v>874</v>
      </c>
    </row>
    <row r="25" spans="1:80" x14ac:dyDescent="0.2">
      <c r="A25" s="77" t="str">
        <f t="shared" si="4"/>
        <v>Q2OQ03KAHQ0G599</v>
      </c>
      <c r="B25" s="77" t="s">
        <v>251</v>
      </c>
      <c r="C25" s="77"/>
      <c r="D25" s="77" t="s">
        <v>254</v>
      </c>
      <c r="E25" s="77" t="s">
        <v>253</v>
      </c>
      <c r="F25" s="77" t="s">
        <v>657</v>
      </c>
      <c r="G25" s="77" t="s">
        <v>658</v>
      </c>
      <c r="H25" s="77" t="s">
        <v>648</v>
      </c>
      <c r="I25" s="77" t="s">
        <v>649</v>
      </c>
      <c r="J25" s="77" t="s">
        <v>539</v>
      </c>
      <c r="K25" s="77" t="s">
        <v>861</v>
      </c>
      <c r="L25" s="77" t="s">
        <v>12</v>
      </c>
      <c r="M25" s="77">
        <v>49.99</v>
      </c>
      <c r="N25" s="96">
        <f t="shared" si="5"/>
        <v>53658.266200000005</v>
      </c>
      <c r="O25" s="77"/>
      <c r="P25" s="96"/>
      <c r="Q25" s="78">
        <f t="shared" si="6"/>
        <v>0.31</v>
      </c>
      <c r="R25" s="27">
        <v>15.4969</v>
      </c>
      <c r="AD25" s="34"/>
      <c r="AE25" s="34"/>
      <c r="AF25" s="34"/>
      <c r="AG25" s="34"/>
      <c r="AH25" s="34"/>
      <c r="AI25" s="34"/>
      <c r="AJ25" s="35"/>
      <c r="AK25" s="34"/>
      <c r="AL25" s="35"/>
      <c r="AM25" s="34"/>
      <c r="AN25" s="34"/>
      <c r="AO25" s="35"/>
      <c r="AP25" s="35"/>
      <c r="AQ25" s="48">
        <f t="shared" si="7"/>
        <v>0</v>
      </c>
      <c r="AR25" s="66">
        <f t="shared" si="8"/>
        <v>0</v>
      </c>
      <c r="AS25" s="67">
        <f t="shared" si="0"/>
        <v>0</v>
      </c>
      <c r="AT25" s="67">
        <f t="shared" si="0"/>
        <v>0</v>
      </c>
      <c r="AU25" s="67">
        <f t="shared" si="0"/>
        <v>0</v>
      </c>
      <c r="AV25" s="67">
        <f t="shared" si="0"/>
        <v>0</v>
      </c>
      <c r="AW25" s="67">
        <f t="shared" si="0"/>
        <v>0</v>
      </c>
      <c r="AX25" s="67">
        <f t="shared" si="0"/>
        <v>0</v>
      </c>
      <c r="AY25" s="67">
        <f t="shared" si="0"/>
        <v>0</v>
      </c>
      <c r="AZ25" s="67">
        <f t="shared" si="0"/>
        <v>0</v>
      </c>
      <c r="BA25" s="68">
        <f t="shared" si="9"/>
        <v>0</v>
      </c>
      <c r="BB25" s="64">
        <f t="shared" si="10"/>
        <v>0</v>
      </c>
      <c r="BC25" s="69">
        <f t="shared" si="11"/>
        <v>0</v>
      </c>
      <c r="BD25" s="67">
        <f t="shared" si="1"/>
        <v>0</v>
      </c>
      <c r="BE25" s="67">
        <f t="shared" si="1"/>
        <v>0</v>
      </c>
      <c r="BF25" s="67">
        <f t="shared" si="1"/>
        <v>0</v>
      </c>
      <c r="BG25" s="67">
        <f t="shared" si="1"/>
        <v>0</v>
      </c>
      <c r="BH25" s="67">
        <f t="shared" si="1"/>
        <v>0</v>
      </c>
      <c r="BI25" s="67">
        <f t="shared" si="1"/>
        <v>0</v>
      </c>
      <c r="BJ25" s="67">
        <f t="shared" si="1"/>
        <v>0</v>
      </c>
      <c r="BK25" s="67">
        <f t="shared" si="1"/>
        <v>0</v>
      </c>
      <c r="BL25" s="70">
        <f t="shared" si="2"/>
        <v>0</v>
      </c>
      <c r="BM25" s="71">
        <f t="shared" si="12"/>
        <v>0</v>
      </c>
      <c r="BN25" s="71">
        <f t="shared" si="3"/>
        <v>0</v>
      </c>
      <c r="BO25" s="71">
        <f t="shared" si="3"/>
        <v>0</v>
      </c>
      <c r="BP25" s="71">
        <f t="shared" si="3"/>
        <v>0</v>
      </c>
      <c r="BQ25" s="71">
        <f t="shared" si="3"/>
        <v>0</v>
      </c>
      <c r="BR25" s="71">
        <f t="shared" si="3"/>
        <v>0</v>
      </c>
      <c r="BS25" s="71">
        <f t="shared" si="3"/>
        <v>0</v>
      </c>
      <c r="BT25" s="71">
        <f t="shared" si="3"/>
        <v>0</v>
      </c>
      <c r="BU25" s="72">
        <f t="shared" si="13"/>
        <v>0</v>
      </c>
      <c r="BV25" s="73">
        <f t="shared" si="14"/>
        <v>0</v>
      </c>
      <c r="BW25" t="s">
        <v>872</v>
      </c>
      <c r="BX25">
        <v>2022</v>
      </c>
      <c r="BY25" t="s">
        <v>873</v>
      </c>
      <c r="BZ25" t="s">
        <v>881</v>
      </c>
      <c r="CA25" t="s">
        <v>882</v>
      </c>
      <c r="CB25" t="s">
        <v>876</v>
      </c>
    </row>
    <row r="26" spans="1:80" x14ac:dyDescent="0.2">
      <c r="A26" s="77" t="str">
        <f t="shared" si="4"/>
        <v>Q2OQ03KAHQ0JBLK</v>
      </c>
      <c r="B26" s="77" t="s">
        <v>251</v>
      </c>
      <c r="C26" s="77"/>
      <c r="D26" s="77" t="s">
        <v>254</v>
      </c>
      <c r="E26" s="77" t="s">
        <v>253</v>
      </c>
      <c r="F26" s="77" t="s">
        <v>657</v>
      </c>
      <c r="G26" s="77" t="s">
        <v>658</v>
      </c>
      <c r="H26" s="77" t="s">
        <v>85</v>
      </c>
      <c r="I26" s="77" t="s">
        <v>483</v>
      </c>
      <c r="J26" s="77" t="s">
        <v>539</v>
      </c>
      <c r="K26" s="77" t="s">
        <v>861</v>
      </c>
      <c r="L26" s="77" t="s">
        <v>12</v>
      </c>
      <c r="M26" s="77">
        <v>49.99</v>
      </c>
      <c r="N26" s="96">
        <f t="shared" si="5"/>
        <v>53658.266200000005</v>
      </c>
      <c r="O26" s="77"/>
      <c r="P26" s="96"/>
      <c r="Q26" s="78">
        <f t="shared" si="6"/>
        <v>0.31</v>
      </c>
      <c r="R26" s="27">
        <v>15.4969</v>
      </c>
      <c r="AD26" s="34"/>
      <c r="AE26" s="34"/>
      <c r="AF26" s="34"/>
      <c r="AG26" s="34"/>
      <c r="AH26" s="34"/>
      <c r="AI26" s="34"/>
      <c r="AJ26" s="35"/>
      <c r="AK26" s="34"/>
      <c r="AL26" s="35"/>
      <c r="AM26" s="34"/>
      <c r="AN26" s="34"/>
      <c r="AO26" s="35"/>
      <c r="AP26" s="35"/>
      <c r="AQ26" s="48">
        <f t="shared" si="7"/>
        <v>0</v>
      </c>
      <c r="AR26" s="66">
        <f t="shared" si="8"/>
        <v>0</v>
      </c>
      <c r="AS26" s="67">
        <f t="shared" si="0"/>
        <v>0</v>
      </c>
      <c r="AT26" s="67">
        <f t="shared" si="0"/>
        <v>0</v>
      </c>
      <c r="AU26" s="67">
        <f t="shared" si="0"/>
        <v>0</v>
      </c>
      <c r="AV26" s="67">
        <f t="shared" si="0"/>
        <v>0</v>
      </c>
      <c r="AW26" s="67">
        <f t="shared" si="0"/>
        <v>0</v>
      </c>
      <c r="AX26" s="67">
        <f t="shared" si="0"/>
        <v>0</v>
      </c>
      <c r="AY26" s="67">
        <f t="shared" si="0"/>
        <v>0</v>
      </c>
      <c r="AZ26" s="67">
        <f t="shared" si="0"/>
        <v>0</v>
      </c>
      <c r="BA26" s="68">
        <f t="shared" si="9"/>
        <v>0</v>
      </c>
      <c r="BB26" s="64">
        <f t="shared" si="10"/>
        <v>0</v>
      </c>
      <c r="BC26" s="69">
        <f t="shared" si="11"/>
        <v>0</v>
      </c>
      <c r="BD26" s="67">
        <f t="shared" si="1"/>
        <v>0</v>
      </c>
      <c r="BE26" s="67">
        <f t="shared" si="1"/>
        <v>0</v>
      </c>
      <c r="BF26" s="67">
        <f t="shared" si="1"/>
        <v>0</v>
      </c>
      <c r="BG26" s="67">
        <f t="shared" si="1"/>
        <v>0</v>
      </c>
      <c r="BH26" s="67">
        <f t="shared" si="1"/>
        <v>0</v>
      </c>
      <c r="BI26" s="67">
        <f t="shared" si="1"/>
        <v>0</v>
      </c>
      <c r="BJ26" s="67">
        <f t="shared" si="1"/>
        <v>0</v>
      </c>
      <c r="BK26" s="67">
        <f t="shared" si="1"/>
        <v>0</v>
      </c>
      <c r="BL26" s="70">
        <f t="shared" si="2"/>
        <v>0</v>
      </c>
      <c r="BM26" s="71">
        <f t="shared" si="12"/>
        <v>0</v>
      </c>
      <c r="BN26" s="71">
        <f t="shared" si="3"/>
        <v>0</v>
      </c>
      <c r="BO26" s="71">
        <f t="shared" si="3"/>
        <v>0</v>
      </c>
      <c r="BP26" s="71">
        <f t="shared" si="3"/>
        <v>0</v>
      </c>
      <c r="BQ26" s="71">
        <f t="shared" si="3"/>
        <v>0</v>
      </c>
      <c r="BR26" s="71">
        <f t="shared" si="3"/>
        <v>0</v>
      </c>
      <c r="BS26" s="71">
        <f t="shared" si="3"/>
        <v>0</v>
      </c>
      <c r="BT26" s="71">
        <f t="shared" si="3"/>
        <v>0</v>
      </c>
      <c r="BU26" s="72">
        <f t="shared" si="13"/>
        <v>0</v>
      </c>
      <c r="BV26" s="73">
        <f t="shared" si="14"/>
        <v>0</v>
      </c>
      <c r="BW26" t="s">
        <v>872</v>
      </c>
      <c r="BX26">
        <v>2022</v>
      </c>
      <c r="BY26" t="s">
        <v>873</v>
      </c>
      <c r="BZ26" t="s">
        <v>881</v>
      </c>
      <c r="CA26" t="s">
        <v>882</v>
      </c>
      <c r="CB26" t="s">
        <v>876</v>
      </c>
    </row>
    <row r="27" spans="1:80" x14ac:dyDescent="0.2">
      <c r="A27" s="77" t="str">
        <f t="shared" si="4"/>
        <v>Q2OQ03KAHQ0G1V1</v>
      </c>
      <c r="B27" s="77" t="s">
        <v>251</v>
      </c>
      <c r="C27" s="77"/>
      <c r="D27" s="77" t="s">
        <v>254</v>
      </c>
      <c r="E27" s="77" t="s">
        <v>253</v>
      </c>
      <c r="F27" s="77" t="s">
        <v>657</v>
      </c>
      <c r="G27" s="77" t="s">
        <v>658</v>
      </c>
      <c r="H27" s="77" t="s">
        <v>659</v>
      </c>
      <c r="I27" s="77" t="s">
        <v>660</v>
      </c>
      <c r="J27" s="77" t="s">
        <v>539</v>
      </c>
      <c r="K27" s="77" t="s">
        <v>861</v>
      </c>
      <c r="L27" s="77" t="s">
        <v>12</v>
      </c>
      <c r="M27" s="77">
        <v>49.99</v>
      </c>
      <c r="N27" s="96">
        <f t="shared" si="5"/>
        <v>53658.266200000005</v>
      </c>
      <c r="O27" s="77"/>
      <c r="P27" s="96"/>
      <c r="Q27" s="78">
        <f t="shared" si="6"/>
        <v>0.31</v>
      </c>
      <c r="R27" s="27">
        <v>15.4969</v>
      </c>
      <c r="AD27" s="34"/>
      <c r="AE27" s="34"/>
      <c r="AF27" s="34"/>
      <c r="AG27" s="34"/>
      <c r="AH27" s="34"/>
      <c r="AI27" s="34"/>
      <c r="AJ27" s="35"/>
      <c r="AK27" s="34"/>
      <c r="AL27" s="35"/>
      <c r="AM27" s="34"/>
      <c r="AN27" s="34"/>
      <c r="AO27" s="35"/>
      <c r="AP27" s="35"/>
      <c r="AQ27" s="48">
        <f t="shared" si="7"/>
        <v>0</v>
      </c>
      <c r="AR27" s="66">
        <f t="shared" si="8"/>
        <v>0</v>
      </c>
      <c r="AS27" s="67">
        <f t="shared" si="0"/>
        <v>0</v>
      </c>
      <c r="AT27" s="67">
        <f t="shared" si="0"/>
        <v>0</v>
      </c>
      <c r="AU27" s="67">
        <f t="shared" si="0"/>
        <v>0</v>
      </c>
      <c r="AV27" s="67">
        <f t="shared" si="0"/>
        <v>0</v>
      </c>
      <c r="AW27" s="67">
        <f t="shared" si="0"/>
        <v>0</v>
      </c>
      <c r="AX27" s="67">
        <f t="shared" si="0"/>
        <v>0</v>
      </c>
      <c r="AY27" s="67">
        <f t="shared" si="0"/>
        <v>0</v>
      </c>
      <c r="AZ27" s="67">
        <f t="shared" si="0"/>
        <v>0</v>
      </c>
      <c r="BA27" s="68">
        <f t="shared" si="9"/>
        <v>0</v>
      </c>
      <c r="BB27" s="64">
        <f t="shared" si="10"/>
        <v>0</v>
      </c>
      <c r="BC27" s="69">
        <f t="shared" si="11"/>
        <v>0</v>
      </c>
      <c r="BD27" s="67">
        <f t="shared" si="1"/>
        <v>0</v>
      </c>
      <c r="BE27" s="67">
        <f t="shared" si="1"/>
        <v>0</v>
      </c>
      <c r="BF27" s="67">
        <f t="shared" si="1"/>
        <v>0</v>
      </c>
      <c r="BG27" s="67">
        <f t="shared" si="1"/>
        <v>0</v>
      </c>
      <c r="BH27" s="67">
        <f t="shared" si="1"/>
        <v>0</v>
      </c>
      <c r="BI27" s="67">
        <f t="shared" si="1"/>
        <v>0</v>
      </c>
      <c r="BJ27" s="67">
        <f t="shared" si="1"/>
        <v>0</v>
      </c>
      <c r="BK27" s="67">
        <f t="shared" si="1"/>
        <v>0</v>
      </c>
      <c r="BL27" s="70">
        <f t="shared" si="2"/>
        <v>0</v>
      </c>
      <c r="BM27" s="71">
        <f t="shared" si="12"/>
        <v>0</v>
      </c>
      <c r="BN27" s="71">
        <f t="shared" si="3"/>
        <v>0</v>
      </c>
      <c r="BO27" s="71">
        <f t="shared" si="3"/>
        <v>0</v>
      </c>
      <c r="BP27" s="71">
        <f t="shared" si="3"/>
        <v>0</v>
      </c>
      <c r="BQ27" s="71">
        <f t="shared" si="3"/>
        <v>0</v>
      </c>
      <c r="BR27" s="71">
        <f t="shared" si="3"/>
        <v>0</v>
      </c>
      <c r="BS27" s="71">
        <f t="shared" si="3"/>
        <v>0</v>
      </c>
      <c r="BT27" s="71">
        <f t="shared" si="3"/>
        <v>0</v>
      </c>
      <c r="BU27" s="72">
        <f t="shared" si="13"/>
        <v>0</v>
      </c>
      <c r="BV27" s="73">
        <f t="shared" si="14"/>
        <v>0</v>
      </c>
      <c r="BW27" t="s">
        <v>872</v>
      </c>
      <c r="BX27">
        <v>2022</v>
      </c>
      <c r="BY27" t="s">
        <v>873</v>
      </c>
      <c r="BZ27" t="s">
        <v>881</v>
      </c>
      <c r="CA27" t="s">
        <v>882</v>
      </c>
      <c r="CB27" t="s">
        <v>876</v>
      </c>
    </row>
    <row r="28" spans="1:80" x14ac:dyDescent="0.2">
      <c r="A28" s="77" t="str">
        <f t="shared" si="4"/>
        <v>Q2OQ03KAHQ0A406</v>
      </c>
      <c r="B28" s="77" t="s">
        <v>251</v>
      </c>
      <c r="C28" s="77"/>
      <c r="D28" s="77" t="s">
        <v>254</v>
      </c>
      <c r="E28" s="77" t="s">
        <v>253</v>
      </c>
      <c r="F28" s="77" t="s">
        <v>657</v>
      </c>
      <c r="G28" s="77" t="s">
        <v>658</v>
      </c>
      <c r="H28" s="77" t="s">
        <v>234</v>
      </c>
      <c r="I28" s="77" t="s">
        <v>661</v>
      </c>
      <c r="J28" s="77" t="s">
        <v>539</v>
      </c>
      <c r="K28" s="77" t="s">
        <v>861</v>
      </c>
      <c r="L28" s="77" t="s">
        <v>12</v>
      </c>
      <c r="M28" s="77">
        <v>49.99</v>
      </c>
      <c r="N28" s="96">
        <f t="shared" si="5"/>
        <v>53658.266200000005</v>
      </c>
      <c r="O28" s="77"/>
      <c r="P28" s="96"/>
      <c r="Q28" s="78">
        <f t="shared" si="6"/>
        <v>0.31</v>
      </c>
      <c r="R28" s="27">
        <v>15.4969</v>
      </c>
      <c r="AD28" s="34"/>
      <c r="AE28" s="34"/>
      <c r="AF28" s="34"/>
      <c r="AG28" s="34"/>
      <c r="AH28" s="34"/>
      <c r="AI28" s="34"/>
      <c r="AJ28" s="35"/>
      <c r="AK28" s="34"/>
      <c r="AL28" s="35"/>
      <c r="AM28" s="34"/>
      <c r="AN28" s="34"/>
      <c r="AO28" s="35"/>
      <c r="AP28" s="35"/>
      <c r="AQ28" s="48">
        <f t="shared" si="7"/>
        <v>0</v>
      </c>
      <c r="AR28" s="66">
        <f t="shared" si="8"/>
        <v>0</v>
      </c>
      <c r="AS28" s="67">
        <f t="shared" si="0"/>
        <v>0</v>
      </c>
      <c r="AT28" s="67">
        <f t="shared" si="0"/>
        <v>0</v>
      </c>
      <c r="AU28" s="67">
        <f t="shared" si="0"/>
        <v>0</v>
      </c>
      <c r="AV28" s="67">
        <f t="shared" si="0"/>
        <v>0</v>
      </c>
      <c r="AW28" s="67">
        <f t="shared" si="0"/>
        <v>0</v>
      </c>
      <c r="AX28" s="67">
        <f t="shared" si="0"/>
        <v>0</v>
      </c>
      <c r="AY28" s="67">
        <f t="shared" si="0"/>
        <v>0</v>
      </c>
      <c r="AZ28" s="67">
        <f t="shared" si="0"/>
        <v>0</v>
      </c>
      <c r="BA28" s="68">
        <f t="shared" si="9"/>
        <v>0</v>
      </c>
      <c r="BB28" s="64">
        <f t="shared" si="10"/>
        <v>0</v>
      </c>
      <c r="BC28" s="69">
        <f t="shared" si="11"/>
        <v>0</v>
      </c>
      <c r="BD28" s="67">
        <f t="shared" si="1"/>
        <v>0</v>
      </c>
      <c r="BE28" s="67">
        <f t="shared" si="1"/>
        <v>0</v>
      </c>
      <c r="BF28" s="67">
        <f t="shared" si="1"/>
        <v>0</v>
      </c>
      <c r="BG28" s="67">
        <f t="shared" si="1"/>
        <v>0</v>
      </c>
      <c r="BH28" s="67">
        <f t="shared" si="1"/>
        <v>0</v>
      </c>
      <c r="BI28" s="67">
        <f t="shared" si="1"/>
        <v>0</v>
      </c>
      <c r="BJ28" s="67">
        <f t="shared" si="1"/>
        <v>0</v>
      </c>
      <c r="BK28" s="67">
        <f t="shared" si="1"/>
        <v>0</v>
      </c>
      <c r="BL28" s="70">
        <f t="shared" si="2"/>
        <v>0</v>
      </c>
      <c r="BM28" s="71">
        <f t="shared" si="12"/>
        <v>0</v>
      </c>
      <c r="BN28" s="71">
        <f t="shared" si="3"/>
        <v>0</v>
      </c>
      <c r="BO28" s="71">
        <f t="shared" si="3"/>
        <v>0</v>
      </c>
      <c r="BP28" s="71">
        <f t="shared" si="3"/>
        <v>0</v>
      </c>
      <c r="BQ28" s="71">
        <f t="shared" si="3"/>
        <v>0</v>
      </c>
      <c r="BR28" s="71">
        <f t="shared" si="3"/>
        <v>0</v>
      </c>
      <c r="BS28" s="71">
        <f t="shared" si="3"/>
        <v>0</v>
      </c>
      <c r="BT28" s="71">
        <f t="shared" si="3"/>
        <v>0</v>
      </c>
      <c r="BU28" s="72">
        <f t="shared" si="13"/>
        <v>0</v>
      </c>
      <c r="BV28" s="73">
        <f t="shared" si="14"/>
        <v>0</v>
      </c>
      <c r="BW28" t="s">
        <v>872</v>
      </c>
      <c r="BX28">
        <v>2022</v>
      </c>
      <c r="BY28" t="s">
        <v>873</v>
      </c>
      <c r="BZ28" t="s">
        <v>881</v>
      </c>
      <c r="CA28" t="s">
        <v>882</v>
      </c>
      <c r="CB28" t="s">
        <v>876</v>
      </c>
    </row>
    <row r="29" spans="1:80" x14ac:dyDescent="0.2">
      <c r="A29" s="77" t="str">
        <f t="shared" si="4"/>
        <v>Q2OK03KB0T0G8J3</v>
      </c>
      <c r="B29" s="77" t="s">
        <v>251</v>
      </c>
      <c r="C29" s="77"/>
      <c r="D29" s="77" t="s">
        <v>254</v>
      </c>
      <c r="E29" s="77" t="s">
        <v>653</v>
      </c>
      <c r="F29" s="77" t="s">
        <v>662</v>
      </c>
      <c r="G29" s="77" t="s">
        <v>663</v>
      </c>
      <c r="H29" s="77" t="s">
        <v>664</v>
      </c>
      <c r="I29" s="77" t="s">
        <v>665</v>
      </c>
      <c r="J29" s="77" t="s">
        <v>666</v>
      </c>
      <c r="K29" s="77" t="s">
        <v>128</v>
      </c>
      <c r="L29" s="77" t="s">
        <v>12</v>
      </c>
      <c r="M29" s="77">
        <v>69.989999999999995</v>
      </c>
      <c r="N29" s="96">
        <f t="shared" si="5"/>
        <v>75125.866200000004</v>
      </c>
      <c r="O29" s="77"/>
      <c r="P29" s="96"/>
      <c r="Q29" s="78">
        <f t="shared" si="6"/>
        <v>0.31</v>
      </c>
      <c r="R29" s="27">
        <v>21.696899999999999</v>
      </c>
      <c r="AD29" s="34"/>
      <c r="AE29" s="34"/>
      <c r="AF29" s="34"/>
      <c r="AG29" s="34"/>
      <c r="AH29" s="34"/>
      <c r="AI29" s="34"/>
      <c r="AJ29" s="35"/>
      <c r="AK29" s="34"/>
      <c r="AL29" s="35"/>
      <c r="AM29" s="34"/>
      <c r="AN29" s="34"/>
      <c r="AO29" s="35"/>
      <c r="AP29" s="35"/>
      <c r="AQ29" s="48">
        <f t="shared" si="7"/>
        <v>0</v>
      </c>
      <c r="AR29" s="66">
        <f t="shared" si="8"/>
        <v>0</v>
      </c>
      <c r="AS29" s="67">
        <f t="shared" si="0"/>
        <v>0</v>
      </c>
      <c r="AT29" s="67">
        <f t="shared" si="0"/>
        <v>0</v>
      </c>
      <c r="AU29" s="67">
        <f t="shared" si="0"/>
        <v>0</v>
      </c>
      <c r="AV29" s="67">
        <f t="shared" si="0"/>
        <v>0</v>
      </c>
      <c r="AW29" s="67">
        <f t="shared" si="0"/>
        <v>0</v>
      </c>
      <c r="AX29" s="67">
        <f t="shared" si="0"/>
        <v>0</v>
      </c>
      <c r="AY29" s="67">
        <f t="shared" si="0"/>
        <v>0</v>
      </c>
      <c r="AZ29" s="67">
        <f t="shared" si="0"/>
        <v>0</v>
      </c>
      <c r="BA29" s="68">
        <f t="shared" si="9"/>
        <v>0</v>
      </c>
      <c r="BB29" s="64">
        <f t="shared" si="10"/>
        <v>0</v>
      </c>
      <c r="BC29" s="69">
        <f t="shared" si="11"/>
        <v>0</v>
      </c>
      <c r="BD29" s="67">
        <f t="shared" si="1"/>
        <v>0</v>
      </c>
      <c r="BE29" s="67">
        <f t="shared" si="1"/>
        <v>0</v>
      </c>
      <c r="BF29" s="67">
        <f t="shared" si="1"/>
        <v>0</v>
      </c>
      <c r="BG29" s="67">
        <f t="shared" si="1"/>
        <v>0</v>
      </c>
      <c r="BH29" s="67">
        <f t="shared" si="1"/>
        <v>0</v>
      </c>
      <c r="BI29" s="67">
        <f t="shared" si="1"/>
        <v>0</v>
      </c>
      <c r="BJ29" s="67">
        <f t="shared" si="1"/>
        <v>0</v>
      </c>
      <c r="BK29" s="67">
        <f t="shared" si="1"/>
        <v>0</v>
      </c>
      <c r="BL29" s="70">
        <f t="shared" si="2"/>
        <v>0</v>
      </c>
      <c r="BM29" s="71">
        <f t="shared" si="12"/>
        <v>0</v>
      </c>
      <c r="BN29" s="71">
        <f t="shared" si="3"/>
        <v>0</v>
      </c>
      <c r="BO29" s="71">
        <f t="shared" si="3"/>
        <v>0</v>
      </c>
      <c r="BP29" s="71">
        <f t="shared" si="3"/>
        <v>0</v>
      </c>
      <c r="BQ29" s="71">
        <f t="shared" si="3"/>
        <v>0</v>
      </c>
      <c r="BR29" s="71">
        <f t="shared" si="3"/>
        <v>0</v>
      </c>
      <c r="BS29" s="71">
        <f t="shared" si="3"/>
        <v>0</v>
      </c>
      <c r="BT29" s="71">
        <f t="shared" si="3"/>
        <v>0</v>
      </c>
      <c r="BU29" s="72">
        <f t="shared" si="13"/>
        <v>0</v>
      </c>
      <c r="BV29" s="73">
        <f t="shared" si="14"/>
        <v>0</v>
      </c>
      <c r="BW29" t="s">
        <v>872</v>
      </c>
      <c r="BX29">
        <v>2022</v>
      </c>
      <c r="BY29" t="s">
        <v>873</v>
      </c>
      <c r="BZ29" t="s">
        <v>881</v>
      </c>
      <c r="CA29" t="s">
        <v>882</v>
      </c>
      <c r="CB29" t="s">
        <v>874</v>
      </c>
    </row>
    <row r="30" spans="1:80" x14ac:dyDescent="0.2">
      <c r="A30" s="77" t="str">
        <f t="shared" si="4"/>
        <v>Q2OR06Z2Z60G8L1</v>
      </c>
      <c r="B30" s="77" t="s">
        <v>251</v>
      </c>
      <c r="C30" s="77"/>
      <c r="D30" s="77" t="s">
        <v>301</v>
      </c>
      <c r="E30" s="77" t="s">
        <v>301</v>
      </c>
      <c r="F30" s="77" t="s">
        <v>667</v>
      </c>
      <c r="G30" s="77" t="s">
        <v>668</v>
      </c>
      <c r="H30" s="77" t="s">
        <v>669</v>
      </c>
      <c r="I30" s="77" t="s">
        <v>670</v>
      </c>
      <c r="J30" s="77" t="s">
        <v>671</v>
      </c>
      <c r="K30" s="77" t="s">
        <v>129</v>
      </c>
      <c r="L30" s="77" t="s">
        <v>12</v>
      </c>
      <c r="M30" s="77">
        <v>59.99</v>
      </c>
      <c r="N30" s="96">
        <f t="shared" si="5"/>
        <v>64392.066200000001</v>
      </c>
      <c r="O30" s="77"/>
      <c r="P30" s="96"/>
      <c r="Q30" s="78">
        <f t="shared" si="6"/>
        <v>0.31</v>
      </c>
      <c r="R30" s="27">
        <v>18.596900000000002</v>
      </c>
      <c r="AD30" s="34"/>
      <c r="AE30" s="34"/>
      <c r="AF30" s="34"/>
      <c r="AG30" s="34"/>
      <c r="AH30" s="34"/>
      <c r="AI30" s="34"/>
      <c r="AJ30" s="35"/>
      <c r="AK30" s="34"/>
      <c r="AL30" s="35"/>
      <c r="AM30" s="34"/>
      <c r="AN30" s="34"/>
      <c r="AO30" s="35"/>
      <c r="AP30" s="35"/>
      <c r="AQ30" s="48">
        <f t="shared" si="7"/>
        <v>0</v>
      </c>
      <c r="AR30" s="66">
        <f t="shared" si="8"/>
        <v>0</v>
      </c>
      <c r="AS30" s="67">
        <f t="shared" si="0"/>
        <v>0</v>
      </c>
      <c r="AT30" s="67">
        <f t="shared" si="0"/>
        <v>0</v>
      </c>
      <c r="AU30" s="67">
        <f t="shared" si="0"/>
        <v>0</v>
      </c>
      <c r="AV30" s="67">
        <f t="shared" si="0"/>
        <v>0</v>
      </c>
      <c r="AW30" s="67">
        <f t="shared" si="0"/>
        <v>0</v>
      </c>
      <c r="AX30" s="67">
        <f t="shared" si="0"/>
        <v>0</v>
      </c>
      <c r="AY30" s="67">
        <f t="shared" si="0"/>
        <v>0</v>
      </c>
      <c r="AZ30" s="67">
        <f t="shared" si="0"/>
        <v>0</v>
      </c>
      <c r="BA30" s="68">
        <f t="shared" si="9"/>
        <v>0</v>
      </c>
      <c r="BB30" s="64">
        <f t="shared" si="10"/>
        <v>0</v>
      </c>
      <c r="BC30" s="69">
        <f t="shared" si="11"/>
        <v>0</v>
      </c>
      <c r="BD30" s="67">
        <f t="shared" si="1"/>
        <v>0</v>
      </c>
      <c r="BE30" s="67">
        <f t="shared" si="1"/>
        <v>0</v>
      </c>
      <c r="BF30" s="67">
        <f t="shared" si="1"/>
        <v>0</v>
      </c>
      <c r="BG30" s="67">
        <f t="shared" si="1"/>
        <v>0</v>
      </c>
      <c r="BH30" s="67">
        <f t="shared" si="1"/>
        <v>0</v>
      </c>
      <c r="BI30" s="67">
        <f t="shared" si="1"/>
        <v>0</v>
      </c>
      <c r="BJ30" s="67">
        <f t="shared" si="1"/>
        <v>0</v>
      </c>
      <c r="BK30" s="67">
        <f t="shared" si="1"/>
        <v>0</v>
      </c>
      <c r="BL30" s="70">
        <f t="shared" si="2"/>
        <v>0</v>
      </c>
      <c r="BM30" s="71">
        <f t="shared" si="12"/>
        <v>0</v>
      </c>
      <c r="BN30" s="71">
        <f t="shared" si="3"/>
        <v>0</v>
      </c>
      <c r="BO30" s="71">
        <f t="shared" si="3"/>
        <v>0</v>
      </c>
      <c r="BP30" s="71">
        <f t="shared" si="3"/>
        <v>0</v>
      </c>
      <c r="BQ30" s="71">
        <f t="shared" si="3"/>
        <v>0</v>
      </c>
      <c r="BR30" s="71">
        <f t="shared" si="3"/>
        <v>0</v>
      </c>
      <c r="BS30" s="71">
        <f t="shared" si="3"/>
        <v>0</v>
      </c>
      <c r="BT30" s="71">
        <f t="shared" si="3"/>
        <v>0</v>
      </c>
      <c r="BU30" s="72">
        <f t="shared" si="13"/>
        <v>0</v>
      </c>
      <c r="BV30" s="73">
        <f t="shared" si="14"/>
        <v>0</v>
      </c>
      <c r="BW30" t="s">
        <v>872</v>
      </c>
      <c r="BX30">
        <v>2022</v>
      </c>
      <c r="BY30" t="s">
        <v>873</v>
      </c>
      <c r="BZ30" t="s">
        <v>881</v>
      </c>
      <c r="CA30" t="s">
        <v>882</v>
      </c>
      <c r="CB30" t="s">
        <v>875</v>
      </c>
    </row>
    <row r="31" spans="1:80" x14ac:dyDescent="0.2">
      <c r="A31" s="77" t="str">
        <f t="shared" si="4"/>
        <v>Q2OQ09KAHQ0G599</v>
      </c>
      <c r="B31" s="77" t="s">
        <v>251</v>
      </c>
      <c r="C31" s="77"/>
      <c r="D31" s="77" t="s">
        <v>254</v>
      </c>
      <c r="E31" s="77" t="s">
        <v>259</v>
      </c>
      <c r="F31" s="77" t="s">
        <v>672</v>
      </c>
      <c r="G31" s="77" t="s">
        <v>673</v>
      </c>
      <c r="H31" s="77" t="s">
        <v>648</v>
      </c>
      <c r="I31" s="77" t="s">
        <v>649</v>
      </c>
      <c r="J31" s="77" t="s">
        <v>539</v>
      </c>
      <c r="K31" s="77" t="s">
        <v>861</v>
      </c>
      <c r="L31" s="77" t="s">
        <v>12</v>
      </c>
      <c r="M31" s="77">
        <v>44.99</v>
      </c>
      <c r="N31" s="96">
        <f t="shared" si="5"/>
        <v>48291.366200000004</v>
      </c>
      <c r="O31" s="77"/>
      <c r="P31" s="96"/>
      <c r="Q31" s="78">
        <f t="shared" si="6"/>
        <v>0.31</v>
      </c>
      <c r="R31" s="27">
        <v>13.946900000000001</v>
      </c>
      <c r="AD31" s="34">
        <v>15</v>
      </c>
      <c r="AE31" s="34">
        <v>15</v>
      </c>
      <c r="AF31" s="34"/>
      <c r="AG31" s="34"/>
      <c r="AH31" s="34"/>
      <c r="AI31" s="34"/>
      <c r="AJ31" s="35">
        <v>15</v>
      </c>
      <c r="AK31" s="34">
        <v>15</v>
      </c>
      <c r="AL31" s="35"/>
      <c r="AM31" s="34"/>
      <c r="AN31" s="34"/>
      <c r="AO31" s="35"/>
      <c r="AP31" s="35"/>
      <c r="AQ31" s="48">
        <f t="shared" si="7"/>
        <v>30</v>
      </c>
      <c r="AR31" s="66">
        <f t="shared" si="8"/>
        <v>418.40700000000004</v>
      </c>
      <c r="AS31" s="67">
        <f t="shared" ref="AS31:AZ61" si="15">ROUND(IF($L31=$L$4,($AQ31*AS$4),IF($L31=$L$5,($AQ31*AS$5),IF($L31=$L$6,($AQ31*AS$6),IF($L31=$L$7,($AQ31*AS$7))))),0)</f>
        <v>7</v>
      </c>
      <c r="AT31" s="67">
        <f t="shared" si="15"/>
        <v>10</v>
      </c>
      <c r="AU31" s="67">
        <f t="shared" si="15"/>
        <v>8</v>
      </c>
      <c r="AV31" s="67">
        <f t="shared" si="15"/>
        <v>5</v>
      </c>
      <c r="AW31" s="67">
        <f t="shared" si="15"/>
        <v>0</v>
      </c>
      <c r="AX31" s="67">
        <f t="shared" si="15"/>
        <v>0</v>
      </c>
      <c r="AY31" s="67">
        <f t="shared" si="15"/>
        <v>0</v>
      </c>
      <c r="AZ31" s="67">
        <f t="shared" si="15"/>
        <v>0</v>
      </c>
      <c r="BA31" s="68">
        <f t="shared" si="9"/>
        <v>30</v>
      </c>
      <c r="BB31" s="64">
        <f t="shared" si="10"/>
        <v>30</v>
      </c>
      <c r="BC31" s="69">
        <f t="shared" si="11"/>
        <v>418.40700000000004</v>
      </c>
      <c r="BD31" s="67">
        <f t="shared" ref="BD31:BK61" si="16">ROUND(IF($L31=$L$4,($BB31*BD$4),IF($L31=$L$5,($BB31*BD$5),IF($L31=$L$6,($BB31*BD$6),IF($L31=$L$7,($BB31*BD$7))))),0)</f>
        <v>7</v>
      </c>
      <c r="BE31" s="67">
        <f t="shared" si="16"/>
        <v>10</v>
      </c>
      <c r="BF31" s="67">
        <f t="shared" si="16"/>
        <v>8</v>
      </c>
      <c r="BG31" s="67">
        <f t="shared" si="16"/>
        <v>5</v>
      </c>
      <c r="BH31" s="67">
        <f t="shared" si="16"/>
        <v>0</v>
      </c>
      <c r="BI31" s="67">
        <f t="shared" si="16"/>
        <v>0</v>
      </c>
      <c r="BJ31" s="67">
        <f t="shared" si="16"/>
        <v>0</v>
      </c>
      <c r="BK31" s="67">
        <f t="shared" si="16"/>
        <v>0</v>
      </c>
      <c r="BL31" s="70">
        <f t="shared" si="2"/>
        <v>30</v>
      </c>
      <c r="BM31" s="71">
        <f t="shared" si="12"/>
        <v>14</v>
      </c>
      <c r="BN31" s="71">
        <f t="shared" si="12"/>
        <v>20</v>
      </c>
      <c r="BO31" s="71">
        <f t="shared" si="12"/>
        <v>16</v>
      </c>
      <c r="BP31" s="71">
        <f t="shared" si="12"/>
        <v>10</v>
      </c>
      <c r="BQ31" s="71">
        <f t="shared" si="12"/>
        <v>0</v>
      </c>
      <c r="BR31" s="71">
        <f t="shared" si="12"/>
        <v>0</v>
      </c>
      <c r="BS31" s="71">
        <f t="shared" si="12"/>
        <v>0</v>
      </c>
      <c r="BT31" s="71">
        <f t="shared" si="12"/>
        <v>0</v>
      </c>
      <c r="BU31" s="72">
        <f t="shared" si="13"/>
        <v>60</v>
      </c>
      <c r="BV31" s="73">
        <f t="shared" si="14"/>
        <v>836.81400000000008</v>
      </c>
      <c r="BW31" t="s">
        <v>872</v>
      </c>
      <c r="BX31">
        <v>2022</v>
      </c>
      <c r="BY31" t="s">
        <v>873</v>
      </c>
      <c r="BZ31" t="s">
        <v>881</v>
      </c>
      <c r="CA31" t="s">
        <v>882</v>
      </c>
      <c r="CB31" t="s">
        <v>877</v>
      </c>
    </row>
    <row r="32" spans="1:80" x14ac:dyDescent="0.2">
      <c r="A32" s="77" t="str">
        <f t="shared" si="4"/>
        <v>Q2OQ09KAHQ0JBLK</v>
      </c>
      <c r="B32" s="77" t="s">
        <v>251</v>
      </c>
      <c r="C32" s="77"/>
      <c r="D32" s="77" t="s">
        <v>254</v>
      </c>
      <c r="E32" s="77" t="s">
        <v>259</v>
      </c>
      <c r="F32" s="77" t="s">
        <v>672</v>
      </c>
      <c r="G32" s="77" t="s">
        <v>673</v>
      </c>
      <c r="H32" s="77" t="s">
        <v>85</v>
      </c>
      <c r="I32" s="77" t="s">
        <v>483</v>
      </c>
      <c r="J32" s="77" t="s">
        <v>539</v>
      </c>
      <c r="K32" s="77" t="s">
        <v>861</v>
      </c>
      <c r="L32" s="77" t="s">
        <v>12</v>
      </c>
      <c r="M32" s="77">
        <v>44.99</v>
      </c>
      <c r="N32" s="96">
        <f t="shared" si="5"/>
        <v>48291.366200000004</v>
      </c>
      <c r="O32" s="77"/>
      <c r="P32" s="96"/>
      <c r="Q32" s="78">
        <f t="shared" si="6"/>
        <v>0.31</v>
      </c>
      <c r="R32" s="27">
        <v>13.946900000000001</v>
      </c>
      <c r="AD32" s="34">
        <v>15</v>
      </c>
      <c r="AE32" s="34">
        <v>15</v>
      </c>
      <c r="AF32" s="34"/>
      <c r="AG32" s="34"/>
      <c r="AH32" s="34"/>
      <c r="AI32" s="34"/>
      <c r="AJ32" s="35">
        <v>15</v>
      </c>
      <c r="AK32" s="34">
        <v>15</v>
      </c>
      <c r="AL32" s="35"/>
      <c r="AM32" s="34"/>
      <c r="AN32" s="34"/>
      <c r="AO32" s="35"/>
      <c r="AP32" s="35"/>
      <c r="AQ32" s="48">
        <f t="shared" si="7"/>
        <v>30</v>
      </c>
      <c r="AR32" s="66">
        <f t="shared" si="8"/>
        <v>418.40700000000004</v>
      </c>
      <c r="AS32" s="67">
        <f t="shared" si="15"/>
        <v>7</v>
      </c>
      <c r="AT32" s="67">
        <f t="shared" si="15"/>
        <v>10</v>
      </c>
      <c r="AU32" s="67">
        <f t="shared" si="15"/>
        <v>8</v>
      </c>
      <c r="AV32" s="67">
        <f t="shared" si="15"/>
        <v>5</v>
      </c>
      <c r="AW32" s="67">
        <f t="shared" si="15"/>
        <v>0</v>
      </c>
      <c r="AX32" s="67">
        <f t="shared" si="15"/>
        <v>0</v>
      </c>
      <c r="AY32" s="67">
        <f t="shared" si="15"/>
        <v>0</v>
      </c>
      <c r="AZ32" s="67">
        <f t="shared" si="15"/>
        <v>0</v>
      </c>
      <c r="BA32" s="68">
        <f t="shared" si="9"/>
        <v>30</v>
      </c>
      <c r="BB32" s="64">
        <f t="shared" si="10"/>
        <v>30</v>
      </c>
      <c r="BC32" s="69">
        <f t="shared" si="11"/>
        <v>418.40700000000004</v>
      </c>
      <c r="BD32" s="67">
        <f t="shared" si="16"/>
        <v>7</v>
      </c>
      <c r="BE32" s="67">
        <f t="shared" si="16"/>
        <v>10</v>
      </c>
      <c r="BF32" s="67">
        <f t="shared" si="16"/>
        <v>8</v>
      </c>
      <c r="BG32" s="67">
        <f t="shared" si="16"/>
        <v>5</v>
      </c>
      <c r="BH32" s="67">
        <f t="shared" si="16"/>
        <v>0</v>
      </c>
      <c r="BI32" s="67">
        <f t="shared" si="16"/>
        <v>0</v>
      </c>
      <c r="BJ32" s="67">
        <f t="shared" si="16"/>
        <v>0</v>
      </c>
      <c r="BK32" s="67">
        <f t="shared" si="16"/>
        <v>0</v>
      </c>
      <c r="BL32" s="70">
        <f t="shared" si="2"/>
        <v>30</v>
      </c>
      <c r="BM32" s="71">
        <f t="shared" si="12"/>
        <v>14</v>
      </c>
      <c r="BN32" s="71">
        <f t="shared" si="12"/>
        <v>20</v>
      </c>
      <c r="BO32" s="71">
        <f t="shared" si="12"/>
        <v>16</v>
      </c>
      <c r="BP32" s="71">
        <f t="shared" si="12"/>
        <v>10</v>
      </c>
      <c r="BQ32" s="71">
        <f t="shared" si="12"/>
        <v>0</v>
      </c>
      <c r="BR32" s="71">
        <f t="shared" si="12"/>
        <v>0</v>
      </c>
      <c r="BS32" s="71">
        <f t="shared" si="12"/>
        <v>0</v>
      </c>
      <c r="BT32" s="71">
        <f t="shared" si="12"/>
        <v>0</v>
      </c>
      <c r="BU32" s="72">
        <f t="shared" si="13"/>
        <v>60</v>
      </c>
      <c r="BV32" s="73">
        <f t="shared" si="14"/>
        <v>836.81400000000008</v>
      </c>
      <c r="BW32" t="s">
        <v>872</v>
      </c>
      <c r="BX32">
        <v>2022</v>
      </c>
      <c r="BY32" t="s">
        <v>873</v>
      </c>
      <c r="BZ32" t="s">
        <v>881</v>
      </c>
      <c r="CA32" t="s">
        <v>882</v>
      </c>
      <c r="CB32" t="s">
        <v>877</v>
      </c>
    </row>
    <row r="33" spans="1:80" x14ac:dyDescent="0.2">
      <c r="A33" s="77" t="str">
        <f t="shared" si="4"/>
        <v>Q2OQ09KAHQ0G1V1</v>
      </c>
      <c r="B33" s="77" t="s">
        <v>251</v>
      </c>
      <c r="C33" s="77"/>
      <c r="D33" s="77" t="s">
        <v>254</v>
      </c>
      <c r="E33" s="77" t="s">
        <v>259</v>
      </c>
      <c r="F33" s="77" t="s">
        <v>672</v>
      </c>
      <c r="G33" s="77" t="s">
        <v>673</v>
      </c>
      <c r="H33" s="77" t="s">
        <v>659</v>
      </c>
      <c r="I33" s="77" t="s">
        <v>660</v>
      </c>
      <c r="J33" s="77" t="s">
        <v>539</v>
      </c>
      <c r="K33" s="77" t="s">
        <v>861</v>
      </c>
      <c r="L33" s="77" t="s">
        <v>12</v>
      </c>
      <c r="M33" s="77">
        <v>44.99</v>
      </c>
      <c r="N33" s="96">
        <f t="shared" si="5"/>
        <v>48291.366200000004</v>
      </c>
      <c r="O33" s="77"/>
      <c r="P33" s="96"/>
      <c r="Q33" s="78">
        <f t="shared" si="6"/>
        <v>0.31</v>
      </c>
      <c r="R33" s="27">
        <v>13.946900000000001</v>
      </c>
      <c r="AD33" s="34">
        <v>15</v>
      </c>
      <c r="AE33" s="34">
        <v>15</v>
      </c>
      <c r="AF33" s="34"/>
      <c r="AG33" s="34"/>
      <c r="AH33" s="34"/>
      <c r="AI33" s="34"/>
      <c r="AJ33" s="35">
        <v>15</v>
      </c>
      <c r="AK33" s="34">
        <v>15</v>
      </c>
      <c r="AL33" s="35"/>
      <c r="AM33" s="34"/>
      <c r="AN33" s="34"/>
      <c r="AO33" s="35"/>
      <c r="AP33" s="35"/>
      <c r="AQ33" s="48">
        <f t="shared" si="7"/>
        <v>30</v>
      </c>
      <c r="AR33" s="66">
        <f t="shared" si="8"/>
        <v>418.40700000000004</v>
      </c>
      <c r="AS33" s="67">
        <f t="shared" si="15"/>
        <v>7</v>
      </c>
      <c r="AT33" s="67">
        <f t="shared" si="15"/>
        <v>10</v>
      </c>
      <c r="AU33" s="67">
        <f t="shared" si="15"/>
        <v>8</v>
      </c>
      <c r="AV33" s="67">
        <f t="shared" si="15"/>
        <v>5</v>
      </c>
      <c r="AW33" s="67">
        <f t="shared" si="15"/>
        <v>0</v>
      </c>
      <c r="AX33" s="67">
        <f t="shared" si="15"/>
        <v>0</v>
      </c>
      <c r="AY33" s="67">
        <f t="shared" si="15"/>
        <v>0</v>
      </c>
      <c r="AZ33" s="67">
        <f t="shared" si="15"/>
        <v>0</v>
      </c>
      <c r="BA33" s="68">
        <f t="shared" si="9"/>
        <v>30</v>
      </c>
      <c r="BB33" s="64">
        <f t="shared" si="10"/>
        <v>30</v>
      </c>
      <c r="BC33" s="69">
        <f t="shared" si="11"/>
        <v>418.40700000000004</v>
      </c>
      <c r="BD33" s="67">
        <f t="shared" si="16"/>
        <v>7</v>
      </c>
      <c r="BE33" s="67">
        <f t="shared" si="16"/>
        <v>10</v>
      </c>
      <c r="BF33" s="67">
        <f t="shared" si="16"/>
        <v>8</v>
      </c>
      <c r="BG33" s="67">
        <f t="shared" si="16"/>
        <v>5</v>
      </c>
      <c r="BH33" s="67">
        <f t="shared" si="16"/>
        <v>0</v>
      </c>
      <c r="BI33" s="67">
        <f t="shared" si="16"/>
        <v>0</v>
      </c>
      <c r="BJ33" s="67">
        <f t="shared" si="16"/>
        <v>0</v>
      </c>
      <c r="BK33" s="67">
        <f t="shared" si="16"/>
        <v>0</v>
      </c>
      <c r="BL33" s="70">
        <f t="shared" si="2"/>
        <v>30</v>
      </c>
      <c r="BM33" s="71">
        <f t="shared" si="12"/>
        <v>14</v>
      </c>
      <c r="BN33" s="71">
        <f t="shared" si="12"/>
        <v>20</v>
      </c>
      <c r="BO33" s="71">
        <f t="shared" si="12"/>
        <v>16</v>
      </c>
      <c r="BP33" s="71">
        <f t="shared" si="12"/>
        <v>10</v>
      </c>
      <c r="BQ33" s="71">
        <f t="shared" si="12"/>
        <v>0</v>
      </c>
      <c r="BR33" s="71">
        <f t="shared" si="12"/>
        <v>0</v>
      </c>
      <c r="BS33" s="71">
        <f t="shared" si="12"/>
        <v>0</v>
      </c>
      <c r="BT33" s="71">
        <f t="shared" si="12"/>
        <v>0</v>
      </c>
      <c r="BU33" s="72">
        <f t="shared" si="13"/>
        <v>60</v>
      </c>
      <c r="BV33" s="73">
        <f t="shared" si="14"/>
        <v>836.81400000000008</v>
      </c>
      <c r="BW33" t="s">
        <v>872</v>
      </c>
      <c r="BX33">
        <v>2022</v>
      </c>
      <c r="BY33" t="s">
        <v>873</v>
      </c>
      <c r="BZ33" t="s">
        <v>881</v>
      </c>
      <c r="CA33" t="s">
        <v>882</v>
      </c>
      <c r="CB33" t="s">
        <v>877</v>
      </c>
    </row>
    <row r="34" spans="1:80" x14ac:dyDescent="0.2">
      <c r="A34" s="77" t="str">
        <f t="shared" si="4"/>
        <v>Q2OQ09KAHQ0A406</v>
      </c>
      <c r="B34" s="77" t="s">
        <v>251</v>
      </c>
      <c r="C34" s="77"/>
      <c r="D34" s="77" t="s">
        <v>254</v>
      </c>
      <c r="E34" s="77" t="s">
        <v>259</v>
      </c>
      <c r="F34" s="77" t="s">
        <v>672</v>
      </c>
      <c r="G34" s="77" t="s">
        <v>673</v>
      </c>
      <c r="H34" s="77" t="s">
        <v>234</v>
      </c>
      <c r="I34" s="77" t="s">
        <v>661</v>
      </c>
      <c r="J34" s="77" t="s">
        <v>539</v>
      </c>
      <c r="K34" s="77" t="s">
        <v>861</v>
      </c>
      <c r="L34" s="77" t="s">
        <v>12</v>
      </c>
      <c r="M34" s="77">
        <v>44.99</v>
      </c>
      <c r="N34" s="96">
        <f t="shared" si="5"/>
        <v>48291.366200000004</v>
      </c>
      <c r="O34" s="77"/>
      <c r="P34" s="96"/>
      <c r="Q34" s="78">
        <f t="shared" si="6"/>
        <v>0.31</v>
      </c>
      <c r="R34" s="27">
        <v>13.946900000000001</v>
      </c>
      <c r="AD34" s="34"/>
      <c r="AE34" s="34"/>
      <c r="AF34" s="34"/>
      <c r="AG34" s="34"/>
      <c r="AH34" s="34"/>
      <c r="AI34" s="34"/>
      <c r="AJ34" s="35"/>
      <c r="AK34" s="34"/>
      <c r="AL34" s="35"/>
      <c r="AM34" s="34"/>
      <c r="AN34" s="34"/>
      <c r="AO34" s="35"/>
      <c r="AP34" s="35"/>
      <c r="AQ34" s="48">
        <f t="shared" si="7"/>
        <v>0</v>
      </c>
      <c r="AR34" s="66">
        <f t="shared" si="8"/>
        <v>0</v>
      </c>
      <c r="AS34" s="67">
        <f t="shared" si="15"/>
        <v>0</v>
      </c>
      <c r="AT34" s="67">
        <f t="shared" si="15"/>
        <v>0</v>
      </c>
      <c r="AU34" s="67">
        <f t="shared" si="15"/>
        <v>0</v>
      </c>
      <c r="AV34" s="67">
        <f t="shared" si="15"/>
        <v>0</v>
      </c>
      <c r="AW34" s="67">
        <f t="shared" si="15"/>
        <v>0</v>
      </c>
      <c r="AX34" s="67">
        <f t="shared" si="15"/>
        <v>0</v>
      </c>
      <c r="AY34" s="67">
        <f t="shared" si="15"/>
        <v>0</v>
      </c>
      <c r="AZ34" s="67">
        <f t="shared" si="15"/>
        <v>0</v>
      </c>
      <c r="BA34" s="68">
        <f t="shared" si="9"/>
        <v>0</v>
      </c>
      <c r="BB34" s="64">
        <f t="shared" si="10"/>
        <v>0</v>
      </c>
      <c r="BC34" s="69">
        <f t="shared" si="11"/>
        <v>0</v>
      </c>
      <c r="BD34" s="67">
        <f t="shared" si="16"/>
        <v>0</v>
      </c>
      <c r="BE34" s="67">
        <f t="shared" si="16"/>
        <v>0</v>
      </c>
      <c r="BF34" s="67">
        <f t="shared" si="16"/>
        <v>0</v>
      </c>
      <c r="BG34" s="67">
        <f t="shared" si="16"/>
        <v>0</v>
      </c>
      <c r="BH34" s="67">
        <f t="shared" si="16"/>
        <v>0</v>
      </c>
      <c r="BI34" s="67">
        <f t="shared" si="16"/>
        <v>0</v>
      </c>
      <c r="BJ34" s="67">
        <f t="shared" si="16"/>
        <v>0</v>
      </c>
      <c r="BK34" s="67">
        <f t="shared" si="16"/>
        <v>0</v>
      </c>
      <c r="BL34" s="70">
        <f t="shared" si="2"/>
        <v>0</v>
      </c>
      <c r="BM34" s="71">
        <f t="shared" si="12"/>
        <v>0</v>
      </c>
      <c r="BN34" s="71">
        <f t="shared" si="12"/>
        <v>0</v>
      </c>
      <c r="BO34" s="71">
        <f t="shared" si="12"/>
        <v>0</v>
      </c>
      <c r="BP34" s="71">
        <f t="shared" si="12"/>
        <v>0</v>
      </c>
      <c r="BQ34" s="71">
        <f t="shared" si="12"/>
        <v>0</v>
      </c>
      <c r="BR34" s="71">
        <f t="shared" si="12"/>
        <v>0</v>
      </c>
      <c r="BS34" s="71">
        <f t="shared" si="12"/>
        <v>0</v>
      </c>
      <c r="BT34" s="71">
        <f t="shared" si="12"/>
        <v>0</v>
      </c>
      <c r="BU34" s="72">
        <f t="shared" si="13"/>
        <v>0</v>
      </c>
      <c r="BV34" s="73">
        <f t="shared" si="14"/>
        <v>0</v>
      </c>
      <c r="BW34" t="s">
        <v>872</v>
      </c>
      <c r="BX34">
        <v>2022</v>
      </c>
      <c r="BY34" t="s">
        <v>873</v>
      </c>
      <c r="BZ34" t="s">
        <v>881</v>
      </c>
      <c r="CA34" t="s">
        <v>882</v>
      </c>
      <c r="CB34" t="s">
        <v>877</v>
      </c>
    </row>
    <row r="35" spans="1:80" x14ac:dyDescent="0.2">
      <c r="A35" s="77" t="str">
        <f t="shared" si="4"/>
        <v>Q2OR01Z0TO1JTMU</v>
      </c>
      <c r="B35" s="77" t="s">
        <v>251</v>
      </c>
      <c r="C35" s="77"/>
      <c r="D35" s="77" t="s">
        <v>301</v>
      </c>
      <c r="E35" s="77" t="s">
        <v>301</v>
      </c>
      <c r="F35" s="77" t="s">
        <v>674</v>
      </c>
      <c r="G35" s="77" t="s">
        <v>675</v>
      </c>
      <c r="H35" s="77" t="s">
        <v>178</v>
      </c>
      <c r="I35" s="77" t="s">
        <v>487</v>
      </c>
      <c r="J35" s="77" t="s">
        <v>676</v>
      </c>
      <c r="K35" s="77" t="s">
        <v>129</v>
      </c>
      <c r="L35" s="77" t="s">
        <v>12</v>
      </c>
      <c r="M35" s="77">
        <v>54.99</v>
      </c>
      <c r="N35" s="96">
        <f t="shared" si="5"/>
        <v>59025.1662</v>
      </c>
      <c r="O35" s="77"/>
      <c r="P35" s="96"/>
      <c r="Q35" s="78">
        <f t="shared" si="6"/>
        <v>0.31</v>
      </c>
      <c r="R35" s="27">
        <v>17.046900000000001</v>
      </c>
      <c r="AD35" s="34"/>
      <c r="AE35" s="34"/>
      <c r="AF35" s="34"/>
      <c r="AG35" s="34"/>
      <c r="AH35" s="34"/>
      <c r="AI35" s="34"/>
      <c r="AJ35" s="35"/>
      <c r="AK35" s="34"/>
      <c r="AL35" s="35"/>
      <c r="AM35" s="34"/>
      <c r="AN35" s="34"/>
      <c r="AO35" s="35"/>
      <c r="AP35" s="35"/>
      <c r="AQ35" s="48">
        <f t="shared" si="7"/>
        <v>0</v>
      </c>
      <c r="AR35" s="66">
        <f t="shared" si="8"/>
        <v>0</v>
      </c>
      <c r="AS35" s="67">
        <f t="shared" si="15"/>
        <v>0</v>
      </c>
      <c r="AT35" s="67">
        <f t="shared" si="15"/>
        <v>0</v>
      </c>
      <c r="AU35" s="67">
        <f t="shared" si="15"/>
        <v>0</v>
      </c>
      <c r="AV35" s="67">
        <f t="shared" si="15"/>
        <v>0</v>
      </c>
      <c r="AW35" s="67">
        <f t="shared" si="15"/>
        <v>0</v>
      </c>
      <c r="AX35" s="67">
        <f t="shared" si="15"/>
        <v>0</v>
      </c>
      <c r="AY35" s="67">
        <f t="shared" si="15"/>
        <v>0</v>
      </c>
      <c r="AZ35" s="67">
        <f t="shared" si="15"/>
        <v>0</v>
      </c>
      <c r="BA35" s="68">
        <f t="shared" si="9"/>
        <v>0</v>
      </c>
      <c r="BB35" s="64">
        <f t="shared" si="10"/>
        <v>0</v>
      </c>
      <c r="BC35" s="69">
        <f t="shared" si="11"/>
        <v>0</v>
      </c>
      <c r="BD35" s="67">
        <f t="shared" si="16"/>
        <v>0</v>
      </c>
      <c r="BE35" s="67">
        <f t="shared" si="16"/>
        <v>0</v>
      </c>
      <c r="BF35" s="67">
        <f t="shared" si="16"/>
        <v>0</v>
      </c>
      <c r="BG35" s="67">
        <f t="shared" si="16"/>
        <v>0</v>
      </c>
      <c r="BH35" s="67">
        <f t="shared" si="16"/>
        <v>0</v>
      </c>
      <c r="BI35" s="67">
        <f t="shared" si="16"/>
        <v>0</v>
      </c>
      <c r="BJ35" s="67">
        <f t="shared" si="16"/>
        <v>0</v>
      </c>
      <c r="BK35" s="67">
        <f t="shared" si="16"/>
        <v>0</v>
      </c>
      <c r="BL35" s="70">
        <f t="shared" si="2"/>
        <v>0</v>
      </c>
      <c r="BM35" s="71">
        <f t="shared" si="12"/>
        <v>0</v>
      </c>
      <c r="BN35" s="71">
        <f t="shared" si="12"/>
        <v>0</v>
      </c>
      <c r="BO35" s="71">
        <f t="shared" si="12"/>
        <v>0</v>
      </c>
      <c r="BP35" s="71">
        <f t="shared" si="12"/>
        <v>0</v>
      </c>
      <c r="BQ35" s="71">
        <f t="shared" si="12"/>
        <v>0</v>
      </c>
      <c r="BR35" s="71">
        <f t="shared" si="12"/>
        <v>0</v>
      </c>
      <c r="BS35" s="71">
        <f t="shared" si="12"/>
        <v>0</v>
      </c>
      <c r="BT35" s="71">
        <f t="shared" si="12"/>
        <v>0</v>
      </c>
      <c r="BU35" s="72">
        <f t="shared" si="13"/>
        <v>0</v>
      </c>
      <c r="BV35" s="73">
        <f t="shared" si="14"/>
        <v>0</v>
      </c>
      <c r="BW35" t="s">
        <v>872</v>
      </c>
      <c r="BX35">
        <v>2022</v>
      </c>
      <c r="BY35" t="s">
        <v>873</v>
      </c>
      <c r="BZ35" t="s">
        <v>881</v>
      </c>
      <c r="CA35" t="s">
        <v>882</v>
      </c>
      <c r="CB35" t="s">
        <v>875</v>
      </c>
    </row>
    <row r="36" spans="1:80" x14ac:dyDescent="0.2">
      <c r="A36" s="77" t="str">
        <f t="shared" si="4"/>
        <v>Q2OR01Z0TO1F1T6</v>
      </c>
      <c r="B36" s="77" t="s">
        <v>251</v>
      </c>
      <c r="C36" s="77"/>
      <c r="D36" s="77" t="s">
        <v>301</v>
      </c>
      <c r="E36" s="77" t="s">
        <v>301</v>
      </c>
      <c r="F36" s="77" t="s">
        <v>674</v>
      </c>
      <c r="G36" s="77" t="s">
        <v>675</v>
      </c>
      <c r="H36" s="77" t="s">
        <v>677</v>
      </c>
      <c r="I36" s="77" t="s">
        <v>678</v>
      </c>
      <c r="J36" s="77" t="s">
        <v>676</v>
      </c>
      <c r="K36" s="77" t="s">
        <v>129</v>
      </c>
      <c r="L36" s="77" t="s">
        <v>12</v>
      </c>
      <c r="M36" s="77">
        <v>54.99</v>
      </c>
      <c r="N36" s="96">
        <f t="shared" si="5"/>
        <v>59025.1662</v>
      </c>
      <c r="O36" s="77"/>
      <c r="P36" s="96"/>
      <c r="Q36" s="78">
        <f t="shared" si="6"/>
        <v>0.31</v>
      </c>
      <c r="R36" s="27">
        <v>17.046900000000001</v>
      </c>
      <c r="AD36" s="34"/>
      <c r="AE36" s="34"/>
      <c r="AF36" s="34"/>
      <c r="AG36" s="34"/>
      <c r="AH36" s="34"/>
      <c r="AI36" s="34"/>
      <c r="AJ36" s="35"/>
      <c r="AK36" s="34"/>
      <c r="AL36" s="35"/>
      <c r="AM36" s="34"/>
      <c r="AN36" s="34"/>
      <c r="AO36" s="35"/>
      <c r="AP36" s="35"/>
      <c r="AQ36" s="48">
        <f t="shared" si="7"/>
        <v>0</v>
      </c>
      <c r="AR36" s="66">
        <f t="shared" si="8"/>
        <v>0</v>
      </c>
      <c r="AS36" s="67">
        <f t="shared" si="15"/>
        <v>0</v>
      </c>
      <c r="AT36" s="67">
        <f t="shared" si="15"/>
        <v>0</v>
      </c>
      <c r="AU36" s="67">
        <f t="shared" si="15"/>
        <v>0</v>
      </c>
      <c r="AV36" s="67">
        <f t="shared" si="15"/>
        <v>0</v>
      </c>
      <c r="AW36" s="67">
        <f t="shared" si="15"/>
        <v>0</v>
      </c>
      <c r="AX36" s="67">
        <f t="shared" si="15"/>
        <v>0</v>
      </c>
      <c r="AY36" s="67">
        <f t="shared" si="15"/>
        <v>0</v>
      </c>
      <c r="AZ36" s="67">
        <f t="shared" si="15"/>
        <v>0</v>
      </c>
      <c r="BA36" s="68">
        <f t="shared" si="9"/>
        <v>0</v>
      </c>
      <c r="BB36" s="64">
        <f t="shared" si="10"/>
        <v>0</v>
      </c>
      <c r="BC36" s="69">
        <f t="shared" si="11"/>
        <v>0</v>
      </c>
      <c r="BD36" s="67">
        <f t="shared" si="16"/>
        <v>0</v>
      </c>
      <c r="BE36" s="67">
        <f t="shared" si="16"/>
        <v>0</v>
      </c>
      <c r="BF36" s="67">
        <f t="shared" si="16"/>
        <v>0</v>
      </c>
      <c r="BG36" s="67">
        <f t="shared" si="16"/>
        <v>0</v>
      </c>
      <c r="BH36" s="67">
        <f t="shared" si="16"/>
        <v>0</v>
      </c>
      <c r="BI36" s="67">
        <f t="shared" si="16"/>
        <v>0</v>
      </c>
      <c r="BJ36" s="67">
        <f t="shared" si="16"/>
        <v>0</v>
      </c>
      <c r="BK36" s="67">
        <f t="shared" si="16"/>
        <v>0</v>
      </c>
      <c r="BL36" s="70">
        <f t="shared" si="2"/>
        <v>0</v>
      </c>
      <c r="BM36" s="71">
        <f t="shared" si="12"/>
        <v>0</v>
      </c>
      <c r="BN36" s="71">
        <f t="shared" si="12"/>
        <v>0</v>
      </c>
      <c r="BO36" s="71">
        <f t="shared" si="12"/>
        <v>0</v>
      </c>
      <c r="BP36" s="71">
        <f t="shared" si="12"/>
        <v>0</v>
      </c>
      <c r="BQ36" s="71">
        <f t="shared" si="12"/>
        <v>0</v>
      </c>
      <c r="BR36" s="71">
        <f t="shared" si="12"/>
        <v>0</v>
      </c>
      <c r="BS36" s="71">
        <f t="shared" si="12"/>
        <v>0</v>
      </c>
      <c r="BT36" s="71">
        <f t="shared" si="12"/>
        <v>0</v>
      </c>
      <c r="BU36" s="72">
        <f t="shared" si="13"/>
        <v>0</v>
      </c>
      <c r="BV36" s="73">
        <f t="shared" si="14"/>
        <v>0</v>
      </c>
      <c r="BW36" t="s">
        <v>872</v>
      </c>
      <c r="BX36">
        <v>2022</v>
      </c>
      <c r="BY36" t="s">
        <v>873</v>
      </c>
      <c r="BZ36" t="s">
        <v>881</v>
      </c>
      <c r="CA36" t="s">
        <v>882</v>
      </c>
      <c r="CB36" t="s">
        <v>875</v>
      </c>
    </row>
    <row r="37" spans="1:80" x14ac:dyDescent="0.2">
      <c r="A37" s="77" t="str">
        <f t="shared" si="4"/>
        <v>Q2OA17D2XP3LWA</v>
      </c>
      <c r="B37" s="77" t="s">
        <v>251</v>
      </c>
      <c r="C37" s="77"/>
      <c r="D37" s="77" t="s">
        <v>265</v>
      </c>
      <c r="E37" s="77" t="s">
        <v>259</v>
      </c>
      <c r="F37" s="77" t="s">
        <v>679</v>
      </c>
      <c r="G37" s="77" t="s">
        <v>680</v>
      </c>
      <c r="H37" s="77" t="s">
        <v>528</v>
      </c>
      <c r="I37" s="77" t="s">
        <v>529</v>
      </c>
      <c r="J37" s="77" t="s">
        <v>681</v>
      </c>
      <c r="K37" s="77" t="s">
        <v>129</v>
      </c>
      <c r="L37" s="77" t="s">
        <v>862</v>
      </c>
      <c r="M37" s="77">
        <v>64.989999999999995</v>
      </c>
      <c r="N37" s="96">
        <f t="shared" si="5"/>
        <v>69758.966199999995</v>
      </c>
      <c r="O37" s="77"/>
      <c r="P37" s="96"/>
      <c r="Q37" s="78">
        <f t="shared" si="6"/>
        <v>0.31</v>
      </c>
      <c r="R37" s="27">
        <v>20.146899999999999</v>
      </c>
      <c r="AD37" s="34"/>
      <c r="AE37" s="34"/>
      <c r="AF37" s="34"/>
      <c r="AG37" s="34"/>
      <c r="AH37" s="34"/>
      <c r="AI37" s="34"/>
      <c r="AJ37" s="35"/>
      <c r="AK37" s="34"/>
      <c r="AL37" s="35"/>
      <c r="AM37" s="34"/>
      <c r="AN37" s="34"/>
      <c r="AO37" s="35"/>
      <c r="AP37" s="35"/>
      <c r="AQ37" s="48">
        <f t="shared" si="7"/>
        <v>0</v>
      </c>
      <c r="AR37" s="66">
        <f t="shared" si="8"/>
        <v>0</v>
      </c>
      <c r="AS37" s="67">
        <f t="shared" si="15"/>
        <v>0</v>
      </c>
      <c r="AT37" s="67">
        <f t="shared" si="15"/>
        <v>0</v>
      </c>
      <c r="AU37" s="67">
        <f t="shared" si="15"/>
        <v>0</v>
      </c>
      <c r="AV37" s="67">
        <f t="shared" si="15"/>
        <v>0</v>
      </c>
      <c r="AW37" s="67">
        <f t="shared" si="15"/>
        <v>0</v>
      </c>
      <c r="AX37" s="67">
        <f t="shared" si="15"/>
        <v>0</v>
      </c>
      <c r="AY37" s="67">
        <f t="shared" si="15"/>
        <v>0</v>
      </c>
      <c r="AZ37" s="67">
        <f t="shared" si="15"/>
        <v>0</v>
      </c>
      <c r="BA37" s="68">
        <f t="shared" si="9"/>
        <v>0</v>
      </c>
      <c r="BB37" s="64">
        <f t="shared" si="10"/>
        <v>0</v>
      </c>
      <c r="BC37" s="69">
        <f t="shared" si="11"/>
        <v>0</v>
      </c>
      <c r="BD37" s="67">
        <f t="shared" si="16"/>
        <v>0</v>
      </c>
      <c r="BE37" s="67">
        <f t="shared" si="16"/>
        <v>0</v>
      </c>
      <c r="BF37" s="67">
        <f t="shared" si="16"/>
        <v>0</v>
      </c>
      <c r="BG37" s="67">
        <f t="shared" si="16"/>
        <v>0</v>
      </c>
      <c r="BH37" s="67">
        <f t="shared" si="16"/>
        <v>0</v>
      </c>
      <c r="BI37" s="67">
        <f t="shared" si="16"/>
        <v>0</v>
      </c>
      <c r="BJ37" s="67">
        <f t="shared" si="16"/>
        <v>0</v>
      </c>
      <c r="BK37" s="67">
        <f t="shared" si="16"/>
        <v>0</v>
      </c>
      <c r="BL37" s="70">
        <f t="shared" si="2"/>
        <v>0</v>
      </c>
      <c r="BM37" s="71">
        <f t="shared" ref="BM37:BT183" si="17">AS37+BD37</f>
        <v>0</v>
      </c>
      <c r="BN37" s="71">
        <f t="shared" si="17"/>
        <v>0</v>
      </c>
      <c r="BO37" s="71">
        <f t="shared" si="17"/>
        <v>0</v>
      </c>
      <c r="BP37" s="71">
        <f t="shared" si="17"/>
        <v>0</v>
      </c>
      <c r="BQ37" s="71">
        <f t="shared" si="17"/>
        <v>0</v>
      </c>
      <c r="BR37" s="71">
        <f t="shared" si="17"/>
        <v>0</v>
      </c>
      <c r="BS37" s="71">
        <f t="shared" si="17"/>
        <v>0</v>
      </c>
      <c r="BT37" s="71">
        <f t="shared" si="17"/>
        <v>0</v>
      </c>
      <c r="BU37" s="72">
        <f t="shared" si="13"/>
        <v>0</v>
      </c>
      <c r="BV37" s="73">
        <f t="shared" si="14"/>
        <v>0</v>
      </c>
      <c r="BW37" t="s">
        <v>872</v>
      </c>
      <c r="BX37">
        <v>2022</v>
      </c>
      <c r="BY37" t="s">
        <v>873</v>
      </c>
      <c r="BZ37" t="s">
        <v>881</v>
      </c>
      <c r="CA37" t="s">
        <v>882</v>
      </c>
      <c r="CB37" t="s">
        <v>878</v>
      </c>
    </row>
    <row r="38" spans="1:80" x14ac:dyDescent="0.2">
      <c r="A38" s="77" t="str">
        <f t="shared" si="4"/>
        <v>Q2OA17D2XP3MWA</v>
      </c>
      <c r="B38" s="77" t="s">
        <v>251</v>
      </c>
      <c r="C38" s="77"/>
      <c r="D38" s="77" t="s">
        <v>265</v>
      </c>
      <c r="E38" s="77" t="s">
        <v>259</v>
      </c>
      <c r="F38" s="77" t="s">
        <v>679</v>
      </c>
      <c r="G38" s="77" t="s">
        <v>680</v>
      </c>
      <c r="H38" s="77" t="s">
        <v>558</v>
      </c>
      <c r="I38" s="77" t="s">
        <v>559</v>
      </c>
      <c r="J38" s="77" t="s">
        <v>681</v>
      </c>
      <c r="K38" s="77" t="s">
        <v>129</v>
      </c>
      <c r="L38" s="77" t="s">
        <v>862</v>
      </c>
      <c r="M38" s="77">
        <v>64.989999999999995</v>
      </c>
      <c r="N38" s="96">
        <f t="shared" ref="N38:N101" si="18">M38*$M$8*$N$8*$Q$8</f>
        <v>69758.966199999995</v>
      </c>
      <c r="O38" s="77"/>
      <c r="P38" s="96"/>
      <c r="Q38" s="78">
        <f t="shared" ref="Q38:Q101" si="19">R38/M38</f>
        <v>0.31</v>
      </c>
      <c r="R38" s="27">
        <v>20.146899999999999</v>
      </c>
      <c r="AD38" s="34"/>
      <c r="AE38" s="34"/>
      <c r="AF38" s="34"/>
      <c r="AG38" s="34"/>
      <c r="AH38" s="34"/>
      <c r="AI38" s="34"/>
      <c r="AJ38" s="35"/>
      <c r="AK38" s="34"/>
      <c r="AL38" s="35"/>
      <c r="AM38" s="34"/>
      <c r="AN38" s="34"/>
      <c r="AO38" s="35"/>
      <c r="AP38" s="35"/>
      <c r="AQ38" s="48">
        <f t="shared" si="7"/>
        <v>0</v>
      </c>
      <c r="AR38" s="66">
        <f t="shared" si="8"/>
        <v>0</v>
      </c>
      <c r="AS38" s="67">
        <f t="shared" si="15"/>
        <v>0</v>
      </c>
      <c r="AT38" s="67">
        <f t="shared" si="15"/>
        <v>0</v>
      </c>
      <c r="AU38" s="67">
        <f t="shared" si="15"/>
        <v>0</v>
      </c>
      <c r="AV38" s="67">
        <f t="shared" si="15"/>
        <v>0</v>
      </c>
      <c r="AW38" s="67">
        <f t="shared" si="15"/>
        <v>0</v>
      </c>
      <c r="AX38" s="67">
        <f t="shared" si="15"/>
        <v>0</v>
      </c>
      <c r="AY38" s="67">
        <f t="shared" si="15"/>
        <v>0</v>
      </c>
      <c r="AZ38" s="67">
        <f t="shared" si="15"/>
        <v>0</v>
      </c>
      <c r="BA38" s="68">
        <f t="shared" si="9"/>
        <v>0</v>
      </c>
      <c r="BB38" s="64">
        <f t="shared" si="10"/>
        <v>0</v>
      </c>
      <c r="BC38" s="69">
        <f t="shared" si="11"/>
        <v>0</v>
      </c>
      <c r="BD38" s="67">
        <f t="shared" si="16"/>
        <v>0</v>
      </c>
      <c r="BE38" s="67">
        <f t="shared" si="16"/>
        <v>0</v>
      </c>
      <c r="BF38" s="67">
        <f t="shared" si="16"/>
        <v>0</v>
      </c>
      <c r="BG38" s="67">
        <f t="shared" si="16"/>
        <v>0</v>
      </c>
      <c r="BH38" s="67">
        <f t="shared" si="16"/>
        <v>0</v>
      </c>
      <c r="BI38" s="67">
        <f t="shared" si="16"/>
        <v>0</v>
      </c>
      <c r="BJ38" s="67">
        <f t="shared" si="16"/>
        <v>0</v>
      </c>
      <c r="BK38" s="67">
        <f t="shared" si="16"/>
        <v>0</v>
      </c>
      <c r="BL38" s="70">
        <f t="shared" si="2"/>
        <v>0</v>
      </c>
      <c r="BM38" s="71">
        <f t="shared" si="17"/>
        <v>0</v>
      </c>
      <c r="BN38" s="71">
        <f t="shared" si="17"/>
        <v>0</v>
      </c>
      <c r="BO38" s="71">
        <f t="shared" si="17"/>
        <v>0</v>
      </c>
      <c r="BP38" s="71">
        <f t="shared" si="17"/>
        <v>0</v>
      </c>
      <c r="BQ38" s="71">
        <f t="shared" si="17"/>
        <v>0</v>
      </c>
      <c r="BR38" s="71">
        <f t="shared" si="17"/>
        <v>0</v>
      </c>
      <c r="BS38" s="71">
        <f t="shared" si="17"/>
        <v>0</v>
      </c>
      <c r="BT38" s="71">
        <f t="shared" si="17"/>
        <v>0</v>
      </c>
      <c r="BU38" s="72">
        <f t="shared" si="13"/>
        <v>0</v>
      </c>
      <c r="BV38" s="73">
        <f t="shared" si="14"/>
        <v>0</v>
      </c>
      <c r="BW38" t="s">
        <v>872</v>
      </c>
      <c r="BX38">
        <v>2022</v>
      </c>
      <c r="BY38" t="s">
        <v>873</v>
      </c>
      <c r="BZ38" t="s">
        <v>881</v>
      </c>
      <c r="CA38" t="s">
        <v>882</v>
      </c>
      <c r="CB38" t="s">
        <v>878</v>
      </c>
    </row>
    <row r="39" spans="1:80" x14ac:dyDescent="0.2">
      <c r="A39" s="77" t="str">
        <f t="shared" si="4"/>
        <v>Q2OA12D2XP3MWA</v>
      </c>
      <c r="B39" s="77" t="s">
        <v>251</v>
      </c>
      <c r="C39" s="77"/>
      <c r="D39" s="77" t="s">
        <v>265</v>
      </c>
      <c r="E39" s="77" t="s">
        <v>259</v>
      </c>
      <c r="F39" s="77" t="s">
        <v>682</v>
      </c>
      <c r="G39" s="77" t="s">
        <v>683</v>
      </c>
      <c r="H39" s="77" t="s">
        <v>558</v>
      </c>
      <c r="I39" s="77" t="s">
        <v>559</v>
      </c>
      <c r="J39" s="77" t="s">
        <v>684</v>
      </c>
      <c r="K39" s="77" t="s">
        <v>631</v>
      </c>
      <c r="L39" s="77" t="s">
        <v>862</v>
      </c>
      <c r="M39" s="77">
        <v>64.989999999999995</v>
      </c>
      <c r="N39" s="96">
        <f t="shared" si="18"/>
        <v>69758.966199999995</v>
      </c>
      <c r="O39" s="77"/>
      <c r="P39" s="96"/>
      <c r="Q39" s="78">
        <f t="shared" si="19"/>
        <v>0.31</v>
      </c>
      <c r="R39" s="27">
        <v>20.146899999999999</v>
      </c>
      <c r="AD39" s="34">
        <v>15</v>
      </c>
      <c r="AE39" s="34">
        <v>15</v>
      </c>
      <c r="AF39" s="34"/>
      <c r="AG39" s="34"/>
      <c r="AH39" s="34"/>
      <c r="AI39" s="34"/>
      <c r="AJ39" s="35">
        <v>15</v>
      </c>
      <c r="AK39" s="34">
        <v>15</v>
      </c>
      <c r="AL39" s="35"/>
      <c r="AM39" s="34"/>
      <c r="AN39" s="34"/>
      <c r="AO39" s="35"/>
      <c r="AP39" s="35"/>
      <c r="AQ39" s="48">
        <f t="shared" si="7"/>
        <v>30</v>
      </c>
      <c r="AR39" s="66">
        <f t="shared" si="8"/>
        <v>604.40699999999993</v>
      </c>
      <c r="AS39" s="67">
        <f t="shared" si="15"/>
        <v>2</v>
      </c>
      <c r="AT39" s="67">
        <f t="shared" si="15"/>
        <v>3</v>
      </c>
      <c r="AU39" s="67">
        <f t="shared" si="15"/>
        <v>7</v>
      </c>
      <c r="AV39" s="67">
        <f t="shared" si="15"/>
        <v>8</v>
      </c>
      <c r="AW39" s="67">
        <f t="shared" si="15"/>
        <v>5</v>
      </c>
      <c r="AX39" s="67">
        <f t="shared" si="15"/>
        <v>3</v>
      </c>
      <c r="AY39" s="67">
        <f t="shared" si="15"/>
        <v>2</v>
      </c>
      <c r="AZ39" s="67">
        <f t="shared" si="15"/>
        <v>0</v>
      </c>
      <c r="BA39" s="68">
        <f t="shared" si="9"/>
        <v>30</v>
      </c>
      <c r="BB39" s="64">
        <f t="shared" si="10"/>
        <v>30</v>
      </c>
      <c r="BC39" s="69">
        <f t="shared" si="11"/>
        <v>604.40699999999993</v>
      </c>
      <c r="BD39" s="67">
        <f t="shared" si="16"/>
        <v>2</v>
      </c>
      <c r="BE39" s="67">
        <f t="shared" si="16"/>
        <v>3</v>
      </c>
      <c r="BF39" s="67">
        <f t="shared" si="16"/>
        <v>7</v>
      </c>
      <c r="BG39" s="67">
        <f t="shared" si="16"/>
        <v>8</v>
      </c>
      <c r="BH39" s="67">
        <f t="shared" si="16"/>
        <v>5</v>
      </c>
      <c r="BI39" s="67">
        <f t="shared" si="16"/>
        <v>3</v>
      </c>
      <c r="BJ39" s="67">
        <f t="shared" si="16"/>
        <v>2</v>
      </c>
      <c r="BK39" s="67">
        <f t="shared" si="16"/>
        <v>0</v>
      </c>
      <c r="BL39" s="70">
        <f t="shared" si="2"/>
        <v>30</v>
      </c>
      <c r="BM39" s="71">
        <f t="shared" si="17"/>
        <v>4</v>
      </c>
      <c r="BN39" s="71">
        <f t="shared" si="17"/>
        <v>6</v>
      </c>
      <c r="BO39" s="71">
        <f t="shared" si="17"/>
        <v>14</v>
      </c>
      <c r="BP39" s="71">
        <f t="shared" si="17"/>
        <v>16</v>
      </c>
      <c r="BQ39" s="71">
        <f t="shared" si="17"/>
        <v>10</v>
      </c>
      <c r="BR39" s="71">
        <f t="shared" si="17"/>
        <v>6</v>
      </c>
      <c r="BS39" s="71">
        <f t="shared" si="17"/>
        <v>4</v>
      </c>
      <c r="BT39" s="71">
        <f t="shared" si="17"/>
        <v>0</v>
      </c>
      <c r="BU39" s="72">
        <f t="shared" si="13"/>
        <v>60</v>
      </c>
      <c r="BV39" s="73">
        <f t="shared" si="14"/>
        <v>1208.8139999999999</v>
      </c>
      <c r="BW39" t="s">
        <v>872</v>
      </c>
      <c r="BX39">
        <v>2022</v>
      </c>
      <c r="BY39" t="s">
        <v>873</v>
      </c>
      <c r="BZ39" t="s">
        <v>881</v>
      </c>
      <c r="CA39" t="s">
        <v>882</v>
      </c>
      <c r="CB39" t="s">
        <v>878</v>
      </c>
    </row>
    <row r="40" spans="1:80" x14ac:dyDescent="0.2">
      <c r="A40" s="77" t="str">
        <f t="shared" si="4"/>
        <v>Q2OA12D2XP3XLWA</v>
      </c>
      <c r="B40" s="77" t="s">
        <v>251</v>
      </c>
      <c r="C40" s="77"/>
      <c r="D40" s="77" t="s">
        <v>265</v>
      </c>
      <c r="E40" s="77" t="s">
        <v>259</v>
      </c>
      <c r="F40" s="77" t="s">
        <v>682</v>
      </c>
      <c r="G40" s="77" t="s">
        <v>683</v>
      </c>
      <c r="H40" s="77" t="s">
        <v>685</v>
      </c>
      <c r="I40" s="77" t="s">
        <v>686</v>
      </c>
      <c r="J40" s="77" t="s">
        <v>684</v>
      </c>
      <c r="K40" s="77" t="s">
        <v>631</v>
      </c>
      <c r="L40" s="77" t="s">
        <v>862</v>
      </c>
      <c r="M40" s="77">
        <v>64.989999999999995</v>
      </c>
      <c r="N40" s="96">
        <f t="shared" si="18"/>
        <v>69758.966199999995</v>
      </c>
      <c r="O40" s="77"/>
      <c r="P40" s="96"/>
      <c r="Q40" s="78">
        <f t="shared" si="19"/>
        <v>0.31</v>
      </c>
      <c r="R40" s="27">
        <v>20.146899999999999</v>
      </c>
      <c r="AD40" s="34">
        <v>15</v>
      </c>
      <c r="AE40" s="34">
        <v>15</v>
      </c>
      <c r="AF40" s="34"/>
      <c r="AG40" s="34"/>
      <c r="AH40" s="34"/>
      <c r="AI40" s="34"/>
      <c r="AJ40" s="35">
        <v>15</v>
      </c>
      <c r="AK40" s="34">
        <v>15</v>
      </c>
      <c r="AL40" s="35"/>
      <c r="AM40" s="34"/>
      <c r="AN40" s="34"/>
      <c r="AO40" s="35"/>
      <c r="AP40" s="35"/>
      <c r="AQ40" s="48">
        <f t="shared" si="7"/>
        <v>30</v>
      </c>
      <c r="AR40" s="66">
        <f t="shared" si="8"/>
        <v>604.40699999999993</v>
      </c>
      <c r="AS40" s="67">
        <f t="shared" si="15"/>
        <v>2</v>
      </c>
      <c r="AT40" s="67">
        <f t="shared" si="15"/>
        <v>3</v>
      </c>
      <c r="AU40" s="67">
        <f t="shared" si="15"/>
        <v>7</v>
      </c>
      <c r="AV40" s="67">
        <f t="shared" si="15"/>
        <v>8</v>
      </c>
      <c r="AW40" s="67">
        <f t="shared" si="15"/>
        <v>5</v>
      </c>
      <c r="AX40" s="67">
        <f t="shared" si="15"/>
        <v>3</v>
      </c>
      <c r="AY40" s="67">
        <f t="shared" si="15"/>
        <v>2</v>
      </c>
      <c r="AZ40" s="67">
        <f t="shared" si="15"/>
        <v>0</v>
      </c>
      <c r="BA40" s="68">
        <f t="shared" si="9"/>
        <v>30</v>
      </c>
      <c r="BB40" s="64">
        <f t="shared" si="10"/>
        <v>30</v>
      </c>
      <c r="BC40" s="69">
        <f t="shared" si="11"/>
        <v>604.40699999999993</v>
      </c>
      <c r="BD40" s="67">
        <f t="shared" si="16"/>
        <v>2</v>
      </c>
      <c r="BE40" s="67">
        <f t="shared" si="16"/>
        <v>3</v>
      </c>
      <c r="BF40" s="67">
        <f t="shared" si="16"/>
        <v>7</v>
      </c>
      <c r="BG40" s="67">
        <f t="shared" si="16"/>
        <v>8</v>
      </c>
      <c r="BH40" s="67">
        <f t="shared" si="16"/>
        <v>5</v>
      </c>
      <c r="BI40" s="67">
        <f t="shared" si="16"/>
        <v>3</v>
      </c>
      <c r="BJ40" s="67">
        <f t="shared" si="16"/>
        <v>2</v>
      </c>
      <c r="BK40" s="67">
        <f t="shared" si="16"/>
        <v>0</v>
      </c>
      <c r="BL40" s="70">
        <f t="shared" si="2"/>
        <v>30</v>
      </c>
      <c r="BM40" s="71">
        <f t="shared" si="17"/>
        <v>4</v>
      </c>
      <c r="BN40" s="71">
        <f t="shared" si="17"/>
        <v>6</v>
      </c>
      <c r="BO40" s="71">
        <f t="shared" si="17"/>
        <v>14</v>
      </c>
      <c r="BP40" s="71">
        <f t="shared" si="17"/>
        <v>16</v>
      </c>
      <c r="BQ40" s="71">
        <f t="shared" si="17"/>
        <v>10</v>
      </c>
      <c r="BR40" s="71">
        <f t="shared" si="17"/>
        <v>6</v>
      </c>
      <c r="BS40" s="71">
        <f t="shared" si="17"/>
        <v>4</v>
      </c>
      <c r="BT40" s="71">
        <f t="shared" si="17"/>
        <v>0</v>
      </c>
      <c r="BU40" s="72">
        <f t="shared" si="13"/>
        <v>60</v>
      </c>
      <c r="BV40" s="73">
        <f t="shared" si="14"/>
        <v>1208.8139999999999</v>
      </c>
      <c r="BW40" t="s">
        <v>872</v>
      </c>
      <c r="BX40">
        <v>2022</v>
      </c>
      <c r="BY40" t="s">
        <v>873</v>
      </c>
      <c r="BZ40" t="s">
        <v>881</v>
      </c>
      <c r="CA40" t="s">
        <v>882</v>
      </c>
      <c r="CB40" t="s">
        <v>878</v>
      </c>
    </row>
    <row r="41" spans="1:80" x14ac:dyDescent="0.2">
      <c r="A41" s="77" t="str">
        <f t="shared" si="4"/>
        <v>Q2OK00W04H0JBLK</v>
      </c>
      <c r="B41" s="77" t="s">
        <v>251</v>
      </c>
      <c r="C41" s="77"/>
      <c r="D41" s="77" t="s">
        <v>260</v>
      </c>
      <c r="E41" s="77" t="s">
        <v>653</v>
      </c>
      <c r="F41" s="77" t="s">
        <v>687</v>
      </c>
      <c r="G41" s="77" t="s">
        <v>688</v>
      </c>
      <c r="H41" s="77" t="s">
        <v>85</v>
      </c>
      <c r="I41" s="77" t="s">
        <v>483</v>
      </c>
      <c r="J41" s="77" t="s">
        <v>689</v>
      </c>
      <c r="K41" s="77" t="s">
        <v>129</v>
      </c>
      <c r="L41" s="77" t="s">
        <v>12</v>
      </c>
      <c r="M41" s="77">
        <v>49.99</v>
      </c>
      <c r="N41" s="96">
        <f t="shared" si="18"/>
        <v>53658.266200000005</v>
      </c>
      <c r="O41" s="77"/>
      <c r="P41" s="96"/>
      <c r="Q41" s="78">
        <f t="shared" si="19"/>
        <v>0.31</v>
      </c>
      <c r="R41" s="27">
        <v>15.4969</v>
      </c>
      <c r="AD41" s="34"/>
      <c r="AE41" s="34"/>
      <c r="AF41" s="34"/>
      <c r="AG41" s="34"/>
      <c r="AH41" s="34"/>
      <c r="AI41" s="34"/>
      <c r="AJ41" s="35"/>
      <c r="AK41" s="34"/>
      <c r="AL41" s="35"/>
      <c r="AM41" s="34"/>
      <c r="AN41" s="34"/>
      <c r="AO41" s="35"/>
      <c r="AP41" s="35"/>
      <c r="AQ41" s="48">
        <f t="shared" si="7"/>
        <v>0</v>
      </c>
      <c r="AR41" s="66">
        <f t="shared" si="8"/>
        <v>0</v>
      </c>
      <c r="AS41" s="67">
        <f t="shared" si="15"/>
        <v>0</v>
      </c>
      <c r="AT41" s="67">
        <f t="shared" si="15"/>
        <v>0</v>
      </c>
      <c r="AU41" s="67">
        <f t="shared" si="15"/>
        <v>0</v>
      </c>
      <c r="AV41" s="67">
        <f t="shared" si="15"/>
        <v>0</v>
      </c>
      <c r="AW41" s="67">
        <f t="shared" si="15"/>
        <v>0</v>
      </c>
      <c r="AX41" s="67">
        <f t="shared" si="15"/>
        <v>0</v>
      </c>
      <c r="AY41" s="67">
        <f t="shared" si="15"/>
        <v>0</v>
      </c>
      <c r="AZ41" s="67">
        <f t="shared" si="15"/>
        <v>0</v>
      </c>
      <c r="BA41" s="68">
        <f t="shared" si="9"/>
        <v>0</v>
      </c>
      <c r="BB41" s="64">
        <f t="shared" si="10"/>
        <v>0</v>
      </c>
      <c r="BC41" s="69">
        <f t="shared" si="11"/>
        <v>0</v>
      </c>
      <c r="BD41" s="67">
        <f t="shared" si="16"/>
        <v>0</v>
      </c>
      <c r="BE41" s="67">
        <f t="shared" si="16"/>
        <v>0</v>
      </c>
      <c r="BF41" s="67">
        <f t="shared" si="16"/>
        <v>0</v>
      </c>
      <c r="BG41" s="67">
        <f t="shared" si="16"/>
        <v>0</v>
      </c>
      <c r="BH41" s="67">
        <f t="shared" si="16"/>
        <v>0</v>
      </c>
      <c r="BI41" s="67">
        <f t="shared" si="16"/>
        <v>0</v>
      </c>
      <c r="BJ41" s="67">
        <f t="shared" si="16"/>
        <v>0</v>
      </c>
      <c r="BK41" s="67">
        <f t="shared" si="16"/>
        <v>0</v>
      </c>
      <c r="BL41" s="70">
        <f t="shared" si="2"/>
        <v>0</v>
      </c>
      <c r="BM41" s="71">
        <f t="shared" si="17"/>
        <v>0</v>
      </c>
      <c r="BN41" s="71">
        <f t="shared" si="17"/>
        <v>0</v>
      </c>
      <c r="BO41" s="71">
        <f t="shared" si="17"/>
        <v>0</v>
      </c>
      <c r="BP41" s="71">
        <f t="shared" si="17"/>
        <v>0</v>
      </c>
      <c r="BQ41" s="71">
        <f t="shared" si="17"/>
        <v>0</v>
      </c>
      <c r="BR41" s="71">
        <f t="shared" si="17"/>
        <v>0</v>
      </c>
      <c r="BS41" s="71">
        <f t="shared" si="17"/>
        <v>0</v>
      </c>
      <c r="BT41" s="71">
        <f t="shared" si="17"/>
        <v>0</v>
      </c>
      <c r="BU41" s="72">
        <f t="shared" si="13"/>
        <v>0</v>
      </c>
      <c r="BV41" s="73">
        <f t="shared" si="14"/>
        <v>0</v>
      </c>
      <c r="BW41" t="s">
        <v>872</v>
      </c>
      <c r="BX41">
        <v>2022</v>
      </c>
      <c r="BY41" t="s">
        <v>873</v>
      </c>
      <c r="BZ41" t="s">
        <v>881</v>
      </c>
      <c r="CA41" t="s">
        <v>882</v>
      </c>
      <c r="CB41" t="s">
        <v>874</v>
      </c>
    </row>
    <row r="42" spans="1:80" x14ac:dyDescent="0.2">
      <c r="A42" s="77" t="str">
        <f t="shared" si="4"/>
        <v>Q2OK00W04H0G599</v>
      </c>
      <c r="B42" s="77" t="s">
        <v>251</v>
      </c>
      <c r="C42" s="77"/>
      <c r="D42" s="77" t="s">
        <v>260</v>
      </c>
      <c r="E42" s="77" t="s">
        <v>653</v>
      </c>
      <c r="F42" s="77" t="s">
        <v>687</v>
      </c>
      <c r="G42" s="77" t="s">
        <v>688</v>
      </c>
      <c r="H42" s="77" t="s">
        <v>648</v>
      </c>
      <c r="I42" s="77" t="s">
        <v>649</v>
      </c>
      <c r="J42" s="77" t="s">
        <v>689</v>
      </c>
      <c r="K42" s="77" t="s">
        <v>129</v>
      </c>
      <c r="L42" s="77" t="s">
        <v>12</v>
      </c>
      <c r="M42" s="77">
        <v>49.99</v>
      </c>
      <c r="N42" s="96">
        <f t="shared" si="18"/>
        <v>53658.266200000005</v>
      </c>
      <c r="O42" s="77"/>
      <c r="P42" s="96"/>
      <c r="Q42" s="78">
        <f t="shared" si="19"/>
        <v>0.31</v>
      </c>
      <c r="R42" s="27">
        <v>15.4969</v>
      </c>
      <c r="AD42" s="34"/>
      <c r="AE42" s="34"/>
      <c r="AF42" s="34"/>
      <c r="AG42" s="34"/>
      <c r="AH42" s="34"/>
      <c r="AI42" s="34"/>
      <c r="AJ42" s="35"/>
      <c r="AK42" s="34"/>
      <c r="AL42" s="35"/>
      <c r="AM42" s="34"/>
      <c r="AN42" s="34"/>
      <c r="AO42" s="35"/>
      <c r="AP42" s="35"/>
      <c r="AQ42" s="48">
        <f t="shared" si="7"/>
        <v>0</v>
      </c>
      <c r="AR42" s="66">
        <f t="shared" si="8"/>
        <v>0</v>
      </c>
      <c r="AS42" s="67">
        <f t="shared" si="15"/>
        <v>0</v>
      </c>
      <c r="AT42" s="67">
        <f t="shared" si="15"/>
        <v>0</v>
      </c>
      <c r="AU42" s="67">
        <f t="shared" si="15"/>
        <v>0</v>
      </c>
      <c r="AV42" s="67">
        <f t="shared" si="15"/>
        <v>0</v>
      </c>
      <c r="AW42" s="67">
        <f t="shared" si="15"/>
        <v>0</v>
      </c>
      <c r="AX42" s="67">
        <f t="shared" si="15"/>
        <v>0</v>
      </c>
      <c r="AY42" s="67">
        <f t="shared" si="15"/>
        <v>0</v>
      </c>
      <c r="AZ42" s="67">
        <f t="shared" si="15"/>
        <v>0</v>
      </c>
      <c r="BA42" s="68">
        <f t="shared" si="9"/>
        <v>0</v>
      </c>
      <c r="BB42" s="64">
        <f t="shared" si="10"/>
        <v>0</v>
      </c>
      <c r="BC42" s="69">
        <f t="shared" si="11"/>
        <v>0</v>
      </c>
      <c r="BD42" s="67">
        <f t="shared" si="16"/>
        <v>0</v>
      </c>
      <c r="BE42" s="67">
        <f t="shared" si="16"/>
        <v>0</v>
      </c>
      <c r="BF42" s="67">
        <f t="shared" si="16"/>
        <v>0</v>
      </c>
      <c r="BG42" s="67">
        <f t="shared" si="16"/>
        <v>0</v>
      </c>
      <c r="BH42" s="67">
        <f t="shared" si="16"/>
        <v>0</v>
      </c>
      <c r="BI42" s="67">
        <f t="shared" si="16"/>
        <v>0</v>
      </c>
      <c r="BJ42" s="67">
        <f t="shared" si="16"/>
        <v>0</v>
      </c>
      <c r="BK42" s="67">
        <f t="shared" si="16"/>
        <v>0</v>
      </c>
      <c r="BL42" s="70">
        <f t="shared" si="2"/>
        <v>0</v>
      </c>
      <c r="BM42" s="71">
        <f t="shared" si="17"/>
        <v>0</v>
      </c>
      <c r="BN42" s="71">
        <f t="shared" si="17"/>
        <v>0</v>
      </c>
      <c r="BO42" s="71">
        <f t="shared" si="17"/>
        <v>0</v>
      </c>
      <c r="BP42" s="71">
        <f t="shared" si="17"/>
        <v>0</v>
      </c>
      <c r="BQ42" s="71">
        <f t="shared" si="17"/>
        <v>0</v>
      </c>
      <c r="BR42" s="71">
        <f t="shared" si="17"/>
        <v>0</v>
      </c>
      <c r="BS42" s="71">
        <f t="shared" si="17"/>
        <v>0</v>
      </c>
      <c r="BT42" s="71">
        <f t="shared" si="17"/>
        <v>0</v>
      </c>
      <c r="BU42" s="72">
        <f t="shared" si="13"/>
        <v>0</v>
      </c>
      <c r="BV42" s="73">
        <f t="shared" si="14"/>
        <v>0</v>
      </c>
      <c r="BW42" t="s">
        <v>872</v>
      </c>
      <c r="BX42">
        <v>2022</v>
      </c>
      <c r="BY42" t="s">
        <v>873</v>
      </c>
      <c r="BZ42" t="s">
        <v>881</v>
      </c>
      <c r="CA42" t="s">
        <v>882</v>
      </c>
      <c r="CB42" t="s">
        <v>874</v>
      </c>
    </row>
    <row r="43" spans="1:80" x14ac:dyDescent="0.2">
      <c r="A43" s="77" t="str">
        <f t="shared" si="4"/>
        <v>Q2OK00W04H0G1U2</v>
      </c>
      <c r="B43" s="77" t="s">
        <v>251</v>
      </c>
      <c r="C43" s="77"/>
      <c r="D43" s="77" t="s">
        <v>260</v>
      </c>
      <c r="E43" s="77" t="s">
        <v>653</v>
      </c>
      <c r="F43" s="77" t="s">
        <v>687</v>
      </c>
      <c r="G43" s="77" t="s">
        <v>688</v>
      </c>
      <c r="H43" s="77" t="s">
        <v>690</v>
      </c>
      <c r="I43" s="77" t="s">
        <v>691</v>
      </c>
      <c r="J43" s="77" t="s">
        <v>689</v>
      </c>
      <c r="K43" s="77" t="s">
        <v>129</v>
      </c>
      <c r="L43" s="77" t="s">
        <v>12</v>
      </c>
      <c r="M43" s="77">
        <v>49.99</v>
      </c>
      <c r="N43" s="96">
        <f t="shared" si="18"/>
        <v>53658.266200000005</v>
      </c>
      <c r="O43" s="77"/>
      <c r="P43" s="96"/>
      <c r="Q43" s="78">
        <f t="shared" si="19"/>
        <v>0.31</v>
      </c>
      <c r="R43" s="27">
        <v>15.4969</v>
      </c>
      <c r="AD43" s="34"/>
      <c r="AE43" s="34"/>
      <c r="AF43" s="34"/>
      <c r="AG43" s="34"/>
      <c r="AH43" s="34"/>
      <c r="AI43" s="34"/>
      <c r="AJ43" s="35"/>
      <c r="AK43" s="34"/>
      <c r="AL43" s="35"/>
      <c r="AM43" s="34"/>
      <c r="AN43" s="34"/>
      <c r="AO43" s="35"/>
      <c r="AP43" s="35"/>
      <c r="AQ43" s="48">
        <f t="shared" si="7"/>
        <v>0</v>
      </c>
      <c r="AR43" s="66">
        <f t="shared" si="8"/>
        <v>0</v>
      </c>
      <c r="AS43" s="67">
        <f t="shared" si="15"/>
        <v>0</v>
      </c>
      <c r="AT43" s="67">
        <f t="shared" si="15"/>
        <v>0</v>
      </c>
      <c r="AU43" s="67">
        <f t="shared" si="15"/>
        <v>0</v>
      </c>
      <c r="AV43" s="67">
        <f t="shared" si="15"/>
        <v>0</v>
      </c>
      <c r="AW43" s="67">
        <f t="shared" si="15"/>
        <v>0</v>
      </c>
      <c r="AX43" s="67">
        <f t="shared" si="15"/>
        <v>0</v>
      </c>
      <c r="AY43" s="67">
        <f t="shared" si="15"/>
        <v>0</v>
      </c>
      <c r="AZ43" s="67">
        <f t="shared" si="15"/>
        <v>0</v>
      </c>
      <c r="BA43" s="68">
        <f t="shared" si="9"/>
        <v>0</v>
      </c>
      <c r="BB43" s="64">
        <f t="shared" si="10"/>
        <v>0</v>
      </c>
      <c r="BC43" s="69">
        <f t="shared" si="11"/>
        <v>0</v>
      </c>
      <c r="BD43" s="67">
        <f t="shared" si="16"/>
        <v>0</v>
      </c>
      <c r="BE43" s="67">
        <f t="shared" si="16"/>
        <v>0</v>
      </c>
      <c r="BF43" s="67">
        <f t="shared" si="16"/>
        <v>0</v>
      </c>
      <c r="BG43" s="67">
        <f t="shared" si="16"/>
        <v>0</v>
      </c>
      <c r="BH43" s="67">
        <f t="shared" si="16"/>
        <v>0</v>
      </c>
      <c r="BI43" s="67">
        <f t="shared" si="16"/>
        <v>0</v>
      </c>
      <c r="BJ43" s="67">
        <f t="shared" si="16"/>
        <v>0</v>
      </c>
      <c r="BK43" s="67">
        <f t="shared" si="16"/>
        <v>0</v>
      </c>
      <c r="BL43" s="70">
        <f t="shared" si="2"/>
        <v>0</v>
      </c>
      <c r="BM43" s="71">
        <f t="shared" si="17"/>
        <v>0</v>
      </c>
      <c r="BN43" s="71">
        <f t="shared" si="17"/>
        <v>0</v>
      </c>
      <c r="BO43" s="71">
        <f t="shared" si="17"/>
        <v>0</v>
      </c>
      <c r="BP43" s="71">
        <f t="shared" si="17"/>
        <v>0</v>
      </c>
      <c r="BQ43" s="71">
        <f t="shared" si="17"/>
        <v>0</v>
      </c>
      <c r="BR43" s="71">
        <f t="shared" si="17"/>
        <v>0</v>
      </c>
      <c r="BS43" s="71">
        <f t="shared" si="17"/>
        <v>0</v>
      </c>
      <c r="BT43" s="71">
        <f t="shared" si="17"/>
        <v>0</v>
      </c>
      <c r="BU43" s="72">
        <f t="shared" si="13"/>
        <v>0</v>
      </c>
      <c r="BV43" s="73">
        <f t="shared" si="14"/>
        <v>0</v>
      </c>
      <c r="BW43" t="s">
        <v>872</v>
      </c>
      <c r="BX43">
        <v>2022</v>
      </c>
      <c r="BY43" t="s">
        <v>873</v>
      </c>
      <c r="BZ43" t="s">
        <v>881</v>
      </c>
      <c r="CA43" t="s">
        <v>882</v>
      </c>
      <c r="CB43" t="s">
        <v>874</v>
      </c>
    </row>
    <row r="44" spans="1:80" x14ac:dyDescent="0.2">
      <c r="A44" s="77" t="str">
        <f t="shared" si="4"/>
        <v>Q2OK00W04H0G8E3</v>
      </c>
      <c r="B44" s="77" t="s">
        <v>251</v>
      </c>
      <c r="C44" s="77"/>
      <c r="D44" s="77" t="s">
        <v>260</v>
      </c>
      <c r="E44" s="77" t="s">
        <v>653</v>
      </c>
      <c r="F44" s="77" t="s">
        <v>687</v>
      </c>
      <c r="G44" s="77" t="s">
        <v>688</v>
      </c>
      <c r="H44" s="77" t="s">
        <v>692</v>
      </c>
      <c r="I44" s="77" t="s">
        <v>693</v>
      </c>
      <c r="J44" s="77" t="s">
        <v>689</v>
      </c>
      <c r="K44" s="77" t="s">
        <v>129</v>
      </c>
      <c r="L44" s="77" t="s">
        <v>12</v>
      </c>
      <c r="M44" s="77">
        <v>49.99</v>
      </c>
      <c r="N44" s="96">
        <f t="shared" si="18"/>
        <v>53658.266200000005</v>
      </c>
      <c r="O44" s="77"/>
      <c r="P44" s="96"/>
      <c r="Q44" s="78">
        <f t="shared" si="19"/>
        <v>0.31</v>
      </c>
      <c r="R44" s="27">
        <v>15.4969</v>
      </c>
      <c r="AD44" s="34"/>
      <c r="AE44" s="34"/>
      <c r="AF44" s="34"/>
      <c r="AG44" s="34"/>
      <c r="AH44" s="34"/>
      <c r="AI44" s="34"/>
      <c r="AJ44" s="35"/>
      <c r="AK44" s="34"/>
      <c r="AL44" s="35"/>
      <c r="AM44" s="34"/>
      <c r="AN44" s="34"/>
      <c r="AO44" s="35"/>
      <c r="AP44" s="35"/>
      <c r="AQ44" s="48">
        <f t="shared" si="7"/>
        <v>0</v>
      </c>
      <c r="AR44" s="66">
        <f t="shared" si="8"/>
        <v>0</v>
      </c>
      <c r="AS44" s="67">
        <f t="shared" si="15"/>
        <v>0</v>
      </c>
      <c r="AT44" s="67">
        <f t="shared" si="15"/>
        <v>0</v>
      </c>
      <c r="AU44" s="67">
        <f t="shared" si="15"/>
        <v>0</v>
      </c>
      <c r="AV44" s="67">
        <f t="shared" si="15"/>
        <v>0</v>
      </c>
      <c r="AW44" s="67">
        <f t="shared" si="15"/>
        <v>0</v>
      </c>
      <c r="AX44" s="67">
        <f t="shared" si="15"/>
        <v>0</v>
      </c>
      <c r="AY44" s="67">
        <f t="shared" si="15"/>
        <v>0</v>
      </c>
      <c r="AZ44" s="67">
        <f t="shared" si="15"/>
        <v>0</v>
      </c>
      <c r="BA44" s="68">
        <f t="shared" si="9"/>
        <v>0</v>
      </c>
      <c r="BB44" s="64">
        <f t="shared" si="10"/>
        <v>0</v>
      </c>
      <c r="BC44" s="69">
        <f t="shared" si="11"/>
        <v>0</v>
      </c>
      <c r="BD44" s="67">
        <f t="shared" si="16"/>
        <v>0</v>
      </c>
      <c r="BE44" s="67">
        <f t="shared" si="16"/>
        <v>0</v>
      </c>
      <c r="BF44" s="67">
        <f t="shared" si="16"/>
        <v>0</v>
      </c>
      <c r="BG44" s="67">
        <f t="shared" si="16"/>
        <v>0</v>
      </c>
      <c r="BH44" s="67">
        <f t="shared" si="16"/>
        <v>0</v>
      </c>
      <c r="BI44" s="67">
        <f t="shared" si="16"/>
        <v>0</v>
      </c>
      <c r="BJ44" s="67">
        <f t="shared" si="16"/>
        <v>0</v>
      </c>
      <c r="BK44" s="67">
        <f t="shared" si="16"/>
        <v>0</v>
      </c>
      <c r="BL44" s="70">
        <f t="shared" si="2"/>
        <v>0</v>
      </c>
      <c r="BM44" s="71">
        <f t="shared" si="17"/>
        <v>0</v>
      </c>
      <c r="BN44" s="71">
        <f t="shared" si="17"/>
        <v>0</v>
      </c>
      <c r="BO44" s="71">
        <f t="shared" si="17"/>
        <v>0</v>
      </c>
      <c r="BP44" s="71">
        <f t="shared" si="17"/>
        <v>0</v>
      </c>
      <c r="BQ44" s="71">
        <f t="shared" si="17"/>
        <v>0</v>
      </c>
      <c r="BR44" s="71">
        <f t="shared" si="17"/>
        <v>0</v>
      </c>
      <c r="BS44" s="71">
        <f t="shared" si="17"/>
        <v>0</v>
      </c>
      <c r="BT44" s="71">
        <f t="shared" si="17"/>
        <v>0</v>
      </c>
      <c r="BU44" s="72">
        <f t="shared" si="13"/>
        <v>0</v>
      </c>
      <c r="BV44" s="73">
        <f t="shared" si="14"/>
        <v>0</v>
      </c>
      <c r="BW44" t="s">
        <v>872</v>
      </c>
      <c r="BX44">
        <v>2022</v>
      </c>
      <c r="BY44" t="s">
        <v>873</v>
      </c>
      <c r="BZ44" t="s">
        <v>881</v>
      </c>
      <c r="CA44" t="s">
        <v>882</v>
      </c>
      <c r="CB44" t="s">
        <v>874</v>
      </c>
    </row>
    <row r="45" spans="1:80" x14ac:dyDescent="0.2">
      <c r="A45" s="77" t="str">
        <f t="shared" si="4"/>
        <v>Q2ON00D2XP3MWA</v>
      </c>
      <c r="B45" s="77" t="s">
        <v>251</v>
      </c>
      <c r="C45" s="77"/>
      <c r="D45" s="77" t="s">
        <v>265</v>
      </c>
      <c r="E45" s="77" t="s">
        <v>253</v>
      </c>
      <c r="F45" s="77" t="s">
        <v>694</v>
      </c>
      <c r="G45" s="77" t="s">
        <v>695</v>
      </c>
      <c r="H45" s="77" t="s">
        <v>558</v>
      </c>
      <c r="I45" s="77" t="s">
        <v>559</v>
      </c>
      <c r="J45" s="77" t="s">
        <v>506</v>
      </c>
      <c r="K45" s="77" t="s">
        <v>129</v>
      </c>
      <c r="L45" s="77" t="s">
        <v>12</v>
      </c>
      <c r="M45" s="77">
        <v>64.989999999999995</v>
      </c>
      <c r="N45" s="96">
        <f t="shared" si="18"/>
        <v>69758.966199999995</v>
      </c>
      <c r="O45" s="77"/>
      <c r="P45" s="96"/>
      <c r="Q45" s="78">
        <f t="shared" si="19"/>
        <v>0.37612624164401359</v>
      </c>
      <c r="R45" s="27">
        <v>24.444444444444443</v>
      </c>
      <c r="AD45" s="34"/>
      <c r="AE45" s="34"/>
      <c r="AF45" s="34"/>
      <c r="AG45" s="34"/>
      <c r="AH45" s="34"/>
      <c r="AI45" s="34"/>
      <c r="AJ45" s="35"/>
      <c r="AK45" s="34"/>
      <c r="AL45" s="35"/>
      <c r="AM45" s="34"/>
      <c r="AN45" s="34"/>
      <c r="AO45" s="35"/>
      <c r="AP45" s="35"/>
      <c r="AQ45" s="48">
        <f t="shared" si="7"/>
        <v>0</v>
      </c>
      <c r="AR45" s="66">
        <f t="shared" si="8"/>
        <v>0</v>
      </c>
      <c r="AS45" s="67">
        <f t="shared" si="15"/>
        <v>0</v>
      </c>
      <c r="AT45" s="67">
        <f t="shared" si="15"/>
        <v>0</v>
      </c>
      <c r="AU45" s="67">
        <f t="shared" si="15"/>
        <v>0</v>
      </c>
      <c r="AV45" s="67">
        <f t="shared" si="15"/>
        <v>0</v>
      </c>
      <c r="AW45" s="67">
        <f t="shared" si="15"/>
        <v>0</v>
      </c>
      <c r="AX45" s="67">
        <f t="shared" si="15"/>
        <v>0</v>
      </c>
      <c r="AY45" s="67">
        <f t="shared" si="15"/>
        <v>0</v>
      </c>
      <c r="AZ45" s="67">
        <f t="shared" si="15"/>
        <v>0</v>
      </c>
      <c r="BA45" s="68">
        <f t="shared" si="9"/>
        <v>0</v>
      </c>
      <c r="BB45" s="64">
        <f t="shared" si="10"/>
        <v>0</v>
      </c>
      <c r="BC45" s="69">
        <f t="shared" si="11"/>
        <v>0</v>
      </c>
      <c r="BD45" s="67">
        <f t="shared" si="16"/>
        <v>0</v>
      </c>
      <c r="BE45" s="67">
        <f t="shared" si="16"/>
        <v>0</v>
      </c>
      <c r="BF45" s="67">
        <f t="shared" si="16"/>
        <v>0</v>
      </c>
      <c r="BG45" s="67">
        <f t="shared" si="16"/>
        <v>0</v>
      </c>
      <c r="BH45" s="67">
        <f t="shared" si="16"/>
        <v>0</v>
      </c>
      <c r="BI45" s="67">
        <f t="shared" si="16"/>
        <v>0</v>
      </c>
      <c r="BJ45" s="67">
        <f t="shared" si="16"/>
        <v>0</v>
      </c>
      <c r="BK45" s="67">
        <f t="shared" si="16"/>
        <v>0</v>
      </c>
      <c r="BL45" s="70">
        <f t="shared" si="2"/>
        <v>0</v>
      </c>
      <c r="BM45" s="71">
        <f t="shared" si="17"/>
        <v>0</v>
      </c>
      <c r="BN45" s="71">
        <f t="shared" si="17"/>
        <v>0</v>
      </c>
      <c r="BO45" s="71">
        <f t="shared" si="17"/>
        <v>0</v>
      </c>
      <c r="BP45" s="71">
        <f t="shared" si="17"/>
        <v>0</v>
      </c>
      <c r="BQ45" s="71">
        <f t="shared" si="17"/>
        <v>0</v>
      </c>
      <c r="BR45" s="71">
        <f t="shared" si="17"/>
        <v>0</v>
      </c>
      <c r="BS45" s="71">
        <f t="shared" si="17"/>
        <v>0</v>
      </c>
      <c r="BT45" s="71">
        <f t="shared" si="17"/>
        <v>0</v>
      </c>
      <c r="BU45" s="72">
        <f t="shared" si="13"/>
        <v>0</v>
      </c>
      <c r="BV45" s="73">
        <f t="shared" si="14"/>
        <v>0</v>
      </c>
      <c r="BW45" t="s">
        <v>872</v>
      </c>
      <c r="BX45">
        <v>2022</v>
      </c>
      <c r="BY45" t="s">
        <v>873</v>
      </c>
      <c r="BZ45" t="s">
        <v>881</v>
      </c>
      <c r="CA45" t="s">
        <v>882</v>
      </c>
      <c r="CB45" t="s">
        <v>876</v>
      </c>
    </row>
    <row r="46" spans="1:80" x14ac:dyDescent="0.2">
      <c r="A46" s="77" t="str">
        <f t="shared" si="4"/>
        <v>Q2OK10D2XP3MWA</v>
      </c>
      <c r="B46" s="77" t="s">
        <v>251</v>
      </c>
      <c r="C46" s="77"/>
      <c r="D46" s="77" t="s">
        <v>265</v>
      </c>
      <c r="E46" s="77" t="s">
        <v>653</v>
      </c>
      <c r="F46" s="77" t="s">
        <v>696</v>
      </c>
      <c r="G46" s="77" t="s">
        <v>697</v>
      </c>
      <c r="H46" s="77" t="s">
        <v>558</v>
      </c>
      <c r="I46" s="77" t="s">
        <v>559</v>
      </c>
      <c r="J46" s="77" t="s">
        <v>681</v>
      </c>
      <c r="K46" s="77" t="s">
        <v>129</v>
      </c>
      <c r="L46" s="77" t="s">
        <v>12</v>
      </c>
      <c r="M46" s="77">
        <v>59.99</v>
      </c>
      <c r="N46" s="96">
        <f t="shared" si="18"/>
        <v>64392.066200000001</v>
      </c>
      <c r="O46" s="77"/>
      <c r="P46" s="96"/>
      <c r="Q46" s="78">
        <f t="shared" si="19"/>
        <v>0.31</v>
      </c>
      <c r="R46" s="27">
        <v>18.596900000000002</v>
      </c>
      <c r="AD46" s="34"/>
      <c r="AE46" s="34"/>
      <c r="AF46" s="34"/>
      <c r="AG46" s="34"/>
      <c r="AH46" s="34"/>
      <c r="AI46" s="34"/>
      <c r="AJ46" s="35"/>
      <c r="AK46" s="34"/>
      <c r="AL46" s="35"/>
      <c r="AM46" s="34"/>
      <c r="AN46" s="34"/>
      <c r="AO46" s="35"/>
      <c r="AP46" s="35"/>
      <c r="AQ46" s="48">
        <f t="shared" ref="AQ46:AQ109" si="20">+S46+T46+U46+V46+W46+X46+Y46+Z46+AA46+AC46+AD46+AE46+AF46+AG46+AH46+AI46</f>
        <v>0</v>
      </c>
      <c r="AR46" s="66">
        <f t="shared" ref="AR46:AR109" si="21">BA46*R46</f>
        <v>0</v>
      </c>
      <c r="AS46" s="67">
        <f t="shared" si="15"/>
        <v>0</v>
      </c>
      <c r="AT46" s="67">
        <f t="shared" si="15"/>
        <v>0</v>
      </c>
      <c r="AU46" s="67">
        <f t="shared" si="15"/>
        <v>0</v>
      </c>
      <c r="AV46" s="67">
        <f t="shared" si="15"/>
        <v>0</v>
      </c>
      <c r="AW46" s="67">
        <f t="shared" si="15"/>
        <v>0</v>
      </c>
      <c r="AX46" s="67">
        <f t="shared" si="15"/>
        <v>0</v>
      </c>
      <c r="AY46" s="67">
        <f t="shared" si="15"/>
        <v>0</v>
      </c>
      <c r="AZ46" s="67">
        <f t="shared" si="15"/>
        <v>0</v>
      </c>
      <c r="BA46" s="68">
        <f t="shared" ref="BA46:BA109" si="22">SUM(AS46:AZ46)</f>
        <v>0</v>
      </c>
      <c r="BB46" s="64">
        <f t="shared" ref="BB46:BB109" si="23">+AJ46+AL46+AK46+AM46+AN46+AO46+AP46</f>
        <v>0</v>
      </c>
      <c r="BC46" s="69">
        <f t="shared" ref="BC46:BC109" si="24">BL46*R46</f>
        <v>0</v>
      </c>
      <c r="BD46" s="67">
        <f t="shared" si="16"/>
        <v>0</v>
      </c>
      <c r="BE46" s="67">
        <f t="shared" si="16"/>
        <v>0</v>
      </c>
      <c r="BF46" s="67">
        <f t="shared" si="16"/>
        <v>0</v>
      </c>
      <c r="BG46" s="67">
        <f t="shared" si="16"/>
        <v>0</v>
      </c>
      <c r="BH46" s="67">
        <f t="shared" si="16"/>
        <v>0</v>
      </c>
      <c r="BI46" s="67">
        <f t="shared" si="16"/>
        <v>0</v>
      </c>
      <c r="BJ46" s="67">
        <f t="shared" si="16"/>
        <v>0</v>
      </c>
      <c r="BK46" s="67">
        <f t="shared" si="16"/>
        <v>0</v>
      </c>
      <c r="BL46" s="70">
        <f t="shared" ref="BL46:BL109" si="25">SUM(BD46:BK46)</f>
        <v>0</v>
      </c>
      <c r="BM46" s="71">
        <f t="shared" ref="BM46:BM109" si="26">AS46+BD46</f>
        <v>0</v>
      </c>
      <c r="BN46" s="71">
        <f t="shared" ref="BN46:BN109" si="27">AT46+BE46</f>
        <v>0</v>
      </c>
      <c r="BO46" s="71">
        <f t="shared" ref="BO46:BO109" si="28">AU46+BF46</f>
        <v>0</v>
      </c>
      <c r="BP46" s="71">
        <f t="shared" ref="BP46:BP109" si="29">AV46+BG46</f>
        <v>0</v>
      </c>
      <c r="BQ46" s="71">
        <f t="shared" ref="BQ46:BQ109" si="30">AW46+BH46</f>
        <v>0</v>
      </c>
      <c r="BR46" s="71">
        <f t="shared" ref="BR46:BR109" si="31">AX46+BI46</f>
        <v>0</v>
      </c>
      <c r="BS46" s="71">
        <f t="shared" ref="BS46:BS109" si="32">AY46+BJ46</f>
        <v>0</v>
      </c>
      <c r="BT46" s="71">
        <f t="shared" ref="BT46:BT109" si="33">AZ46+BK46</f>
        <v>0</v>
      </c>
      <c r="BU46" s="72">
        <f t="shared" ref="BU46:BU109" si="34">SUM(BM46:BT46)</f>
        <v>0</v>
      </c>
      <c r="BV46" s="73">
        <f t="shared" ref="BV46:BV109" si="35">SUM(R46*BU46)</f>
        <v>0</v>
      </c>
      <c r="BW46" t="s">
        <v>872</v>
      </c>
      <c r="BX46">
        <v>2022</v>
      </c>
      <c r="BY46" t="s">
        <v>873</v>
      </c>
      <c r="BZ46" t="s">
        <v>881</v>
      </c>
      <c r="CA46" t="s">
        <v>882</v>
      </c>
      <c r="CB46" t="s">
        <v>874</v>
      </c>
    </row>
    <row r="47" spans="1:80" x14ac:dyDescent="0.2">
      <c r="A47" s="77" t="str">
        <f t="shared" si="4"/>
        <v>Q2OB01WA2K1G1J2</v>
      </c>
      <c r="B47" s="77" t="s">
        <v>251</v>
      </c>
      <c r="C47" s="77"/>
      <c r="D47" s="77" t="s">
        <v>260</v>
      </c>
      <c r="E47" s="77" t="s">
        <v>259</v>
      </c>
      <c r="F47" s="77" t="s">
        <v>698</v>
      </c>
      <c r="G47" s="77" t="s">
        <v>699</v>
      </c>
      <c r="H47" s="77" t="s">
        <v>700</v>
      </c>
      <c r="I47" s="77" t="s">
        <v>701</v>
      </c>
      <c r="J47" s="77" t="s">
        <v>614</v>
      </c>
      <c r="K47" s="77" t="s">
        <v>129</v>
      </c>
      <c r="L47" s="77" t="s">
        <v>12</v>
      </c>
      <c r="M47" s="77">
        <v>39.99</v>
      </c>
      <c r="N47" s="96">
        <f t="shared" si="18"/>
        <v>42924.466200000003</v>
      </c>
      <c r="O47" s="77"/>
      <c r="P47" s="96"/>
      <c r="Q47" s="78">
        <f t="shared" si="19"/>
        <v>0.31</v>
      </c>
      <c r="R47" s="27">
        <v>12.3969</v>
      </c>
      <c r="AD47" s="34"/>
      <c r="AE47" s="34"/>
      <c r="AF47" s="34"/>
      <c r="AG47" s="34"/>
      <c r="AH47" s="34"/>
      <c r="AI47" s="34"/>
      <c r="AJ47" s="35"/>
      <c r="AK47" s="34"/>
      <c r="AL47" s="35"/>
      <c r="AM47" s="34"/>
      <c r="AN47" s="34"/>
      <c r="AO47" s="35"/>
      <c r="AP47" s="35"/>
      <c r="AQ47" s="48">
        <f t="shared" si="20"/>
        <v>0</v>
      </c>
      <c r="AR47" s="66">
        <f t="shared" si="21"/>
        <v>0</v>
      </c>
      <c r="AS47" s="67">
        <f t="shared" si="15"/>
        <v>0</v>
      </c>
      <c r="AT47" s="67">
        <f t="shared" si="15"/>
        <v>0</v>
      </c>
      <c r="AU47" s="67">
        <f t="shared" si="15"/>
        <v>0</v>
      </c>
      <c r="AV47" s="67">
        <f t="shared" si="15"/>
        <v>0</v>
      </c>
      <c r="AW47" s="67">
        <f t="shared" si="15"/>
        <v>0</v>
      </c>
      <c r="AX47" s="67">
        <f t="shared" si="15"/>
        <v>0</v>
      </c>
      <c r="AY47" s="67">
        <f t="shared" si="15"/>
        <v>0</v>
      </c>
      <c r="AZ47" s="67">
        <f t="shared" si="15"/>
        <v>0</v>
      </c>
      <c r="BA47" s="68">
        <f t="shared" si="22"/>
        <v>0</v>
      </c>
      <c r="BB47" s="64">
        <f t="shared" si="23"/>
        <v>0</v>
      </c>
      <c r="BC47" s="69">
        <f t="shared" si="24"/>
        <v>0</v>
      </c>
      <c r="BD47" s="67">
        <f t="shared" si="16"/>
        <v>0</v>
      </c>
      <c r="BE47" s="67">
        <f t="shared" si="16"/>
        <v>0</v>
      </c>
      <c r="BF47" s="67">
        <f t="shared" si="16"/>
        <v>0</v>
      </c>
      <c r="BG47" s="67">
        <f t="shared" si="16"/>
        <v>0</v>
      </c>
      <c r="BH47" s="67">
        <f t="shared" si="16"/>
        <v>0</v>
      </c>
      <c r="BI47" s="67">
        <f t="shared" si="16"/>
        <v>0</v>
      </c>
      <c r="BJ47" s="67">
        <f t="shared" si="16"/>
        <v>0</v>
      </c>
      <c r="BK47" s="67">
        <f t="shared" si="16"/>
        <v>0</v>
      </c>
      <c r="BL47" s="70">
        <f t="shared" si="25"/>
        <v>0</v>
      </c>
      <c r="BM47" s="71">
        <f t="shared" si="26"/>
        <v>0</v>
      </c>
      <c r="BN47" s="71">
        <f t="shared" si="27"/>
        <v>0</v>
      </c>
      <c r="BO47" s="71">
        <f t="shared" si="28"/>
        <v>0</v>
      </c>
      <c r="BP47" s="71">
        <f t="shared" si="29"/>
        <v>0</v>
      </c>
      <c r="BQ47" s="71">
        <f t="shared" si="30"/>
        <v>0</v>
      </c>
      <c r="BR47" s="71">
        <f t="shared" si="31"/>
        <v>0</v>
      </c>
      <c r="BS47" s="71">
        <f t="shared" si="32"/>
        <v>0</v>
      </c>
      <c r="BT47" s="71">
        <f t="shared" si="33"/>
        <v>0</v>
      </c>
      <c r="BU47" s="72">
        <f t="shared" si="34"/>
        <v>0</v>
      </c>
      <c r="BV47" s="73">
        <f t="shared" si="35"/>
        <v>0</v>
      </c>
      <c r="BW47" t="s">
        <v>872</v>
      </c>
      <c r="BX47">
        <v>2022</v>
      </c>
      <c r="BY47" t="s">
        <v>873</v>
      </c>
      <c r="BZ47" t="s">
        <v>881</v>
      </c>
      <c r="CA47" t="s">
        <v>882</v>
      </c>
      <c r="CB47" t="s">
        <v>877</v>
      </c>
    </row>
    <row r="48" spans="1:80" x14ac:dyDescent="0.2">
      <c r="A48" s="77" t="str">
        <f t="shared" si="4"/>
        <v>Q2OQ02KAMH1G1L7</v>
      </c>
      <c r="B48" s="77" t="s">
        <v>251</v>
      </c>
      <c r="C48" s="77"/>
      <c r="D48" s="77" t="s">
        <v>254</v>
      </c>
      <c r="E48" s="77" t="s">
        <v>253</v>
      </c>
      <c r="F48" s="77" t="s">
        <v>702</v>
      </c>
      <c r="G48" s="77" t="s">
        <v>703</v>
      </c>
      <c r="H48" s="77" t="s">
        <v>637</v>
      </c>
      <c r="I48" s="77" t="s">
        <v>638</v>
      </c>
      <c r="J48" s="77" t="s">
        <v>569</v>
      </c>
      <c r="K48" s="77" t="s">
        <v>129</v>
      </c>
      <c r="L48" s="77" t="s">
        <v>12</v>
      </c>
      <c r="M48" s="77">
        <v>49.99</v>
      </c>
      <c r="N48" s="96">
        <f t="shared" si="18"/>
        <v>53658.266200000005</v>
      </c>
      <c r="O48" s="77"/>
      <c r="P48" s="96"/>
      <c r="Q48" s="78">
        <f t="shared" si="19"/>
        <v>0.31</v>
      </c>
      <c r="R48" s="27">
        <v>15.4969</v>
      </c>
      <c r="AD48" s="34">
        <v>20</v>
      </c>
      <c r="AE48" s="34">
        <v>20</v>
      </c>
      <c r="AF48" s="34"/>
      <c r="AG48" s="34"/>
      <c r="AH48" s="34"/>
      <c r="AI48" s="34"/>
      <c r="AJ48" s="35">
        <v>20</v>
      </c>
      <c r="AK48" s="34">
        <v>20</v>
      </c>
      <c r="AL48" s="35"/>
      <c r="AM48" s="34"/>
      <c r="AN48" s="34"/>
      <c r="AO48" s="35"/>
      <c r="AP48" s="35"/>
      <c r="AQ48" s="48">
        <f t="shared" si="20"/>
        <v>40</v>
      </c>
      <c r="AR48" s="66">
        <f t="shared" si="21"/>
        <v>619.87599999999998</v>
      </c>
      <c r="AS48" s="67">
        <f t="shared" si="15"/>
        <v>9</v>
      </c>
      <c r="AT48" s="67">
        <f t="shared" si="15"/>
        <v>14</v>
      </c>
      <c r="AU48" s="67">
        <f t="shared" si="15"/>
        <v>11</v>
      </c>
      <c r="AV48" s="67">
        <f t="shared" si="15"/>
        <v>6</v>
      </c>
      <c r="AW48" s="67">
        <f t="shared" si="15"/>
        <v>0</v>
      </c>
      <c r="AX48" s="67">
        <f t="shared" si="15"/>
        <v>0</v>
      </c>
      <c r="AY48" s="67">
        <f t="shared" si="15"/>
        <v>0</v>
      </c>
      <c r="AZ48" s="67">
        <f t="shared" si="15"/>
        <v>0</v>
      </c>
      <c r="BA48" s="68">
        <f t="shared" si="22"/>
        <v>40</v>
      </c>
      <c r="BB48" s="64">
        <f t="shared" si="23"/>
        <v>40</v>
      </c>
      <c r="BC48" s="69">
        <f t="shared" si="24"/>
        <v>619.87599999999998</v>
      </c>
      <c r="BD48" s="67">
        <f t="shared" si="16"/>
        <v>9</v>
      </c>
      <c r="BE48" s="67">
        <f t="shared" si="16"/>
        <v>14</v>
      </c>
      <c r="BF48" s="67">
        <f t="shared" si="16"/>
        <v>11</v>
      </c>
      <c r="BG48" s="67">
        <f t="shared" si="16"/>
        <v>6</v>
      </c>
      <c r="BH48" s="67">
        <f t="shared" si="16"/>
        <v>0</v>
      </c>
      <c r="BI48" s="67">
        <f t="shared" si="16"/>
        <v>0</v>
      </c>
      <c r="BJ48" s="67">
        <f t="shared" si="16"/>
        <v>0</v>
      </c>
      <c r="BK48" s="67">
        <f t="shared" si="16"/>
        <v>0</v>
      </c>
      <c r="BL48" s="70">
        <f t="shared" si="25"/>
        <v>40</v>
      </c>
      <c r="BM48" s="71">
        <f t="shared" si="26"/>
        <v>18</v>
      </c>
      <c r="BN48" s="71">
        <f t="shared" si="27"/>
        <v>28</v>
      </c>
      <c r="BO48" s="71">
        <f t="shared" si="28"/>
        <v>22</v>
      </c>
      <c r="BP48" s="71">
        <f t="shared" si="29"/>
        <v>12</v>
      </c>
      <c r="BQ48" s="71">
        <f t="shared" si="30"/>
        <v>0</v>
      </c>
      <c r="BR48" s="71">
        <f t="shared" si="31"/>
        <v>0</v>
      </c>
      <c r="BS48" s="71">
        <f t="shared" si="32"/>
        <v>0</v>
      </c>
      <c r="BT48" s="71">
        <f t="shared" si="33"/>
        <v>0</v>
      </c>
      <c r="BU48" s="72">
        <f t="shared" si="34"/>
        <v>80</v>
      </c>
      <c r="BV48" s="73">
        <f t="shared" si="35"/>
        <v>1239.752</v>
      </c>
      <c r="BW48" t="s">
        <v>872</v>
      </c>
      <c r="BX48">
        <v>2022</v>
      </c>
      <c r="BY48" t="s">
        <v>873</v>
      </c>
      <c r="BZ48" t="s">
        <v>881</v>
      </c>
      <c r="CA48" t="s">
        <v>882</v>
      </c>
      <c r="CB48" t="s">
        <v>876</v>
      </c>
    </row>
    <row r="49" spans="1:80" x14ac:dyDescent="0.2">
      <c r="A49" s="77" t="str">
        <f t="shared" si="4"/>
        <v>Q2OQ02KAMH1JBLK</v>
      </c>
      <c r="B49" s="77" t="s">
        <v>251</v>
      </c>
      <c r="C49" s="77"/>
      <c r="D49" s="77" t="s">
        <v>254</v>
      </c>
      <c r="E49" s="77" t="s">
        <v>253</v>
      </c>
      <c r="F49" s="77" t="s">
        <v>702</v>
      </c>
      <c r="G49" s="77" t="s">
        <v>703</v>
      </c>
      <c r="H49" s="77" t="s">
        <v>85</v>
      </c>
      <c r="I49" s="77" t="s">
        <v>483</v>
      </c>
      <c r="J49" s="77" t="s">
        <v>569</v>
      </c>
      <c r="K49" s="77" t="s">
        <v>129</v>
      </c>
      <c r="L49" s="77" t="s">
        <v>12</v>
      </c>
      <c r="M49" s="77">
        <v>49.99</v>
      </c>
      <c r="N49" s="96">
        <f t="shared" si="18"/>
        <v>53658.266200000005</v>
      </c>
      <c r="O49" s="77"/>
      <c r="P49" s="96"/>
      <c r="Q49" s="78">
        <f t="shared" si="19"/>
        <v>0.31</v>
      </c>
      <c r="R49" s="27">
        <v>15.4969</v>
      </c>
      <c r="AD49" s="34">
        <v>20</v>
      </c>
      <c r="AE49" s="34">
        <v>20</v>
      </c>
      <c r="AF49" s="34"/>
      <c r="AG49" s="34"/>
      <c r="AH49" s="34"/>
      <c r="AI49" s="34"/>
      <c r="AJ49" s="35">
        <v>20</v>
      </c>
      <c r="AK49" s="34">
        <v>20</v>
      </c>
      <c r="AL49" s="35"/>
      <c r="AM49" s="34"/>
      <c r="AN49" s="34"/>
      <c r="AO49" s="35"/>
      <c r="AP49" s="35"/>
      <c r="AQ49" s="48">
        <f t="shared" si="20"/>
        <v>40</v>
      </c>
      <c r="AR49" s="66">
        <f t="shared" si="21"/>
        <v>619.87599999999998</v>
      </c>
      <c r="AS49" s="67">
        <f t="shared" si="15"/>
        <v>9</v>
      </c>
      <c r="AT49" s="67">
        <f t="shared" si="15"/>
        <v>14</v>
      </c>
      <c r="AU49" s="67">
        <f t="shared" si="15"/>
        <v>11</v>
      </c>
      <c r="AV49" s="67">
        <f t="shared" si="15"/>
        <v>6</v>
      </c>
      <c r="AW49" s="67">
        <f t="shared" si="15"/>
        <v>0</v>
      </c>
      <c r="AX49" s="67">
        <f t="shared" si="15"/>
        <v>0</v>
      </c>
      <c r="AY49" s="67">
        <f t="shared" si="15"/>
        <v>0</v>
      </c>
      <c r="AZ49" s="67">
        <f t="shared" si="15"/>
        <v>0</v>
      </c>
      <c r="BA49" s="68">
        <f t="shared" si="22"/>
        <v>40</v>
      </c>
      <c r="BB49" s="64">
        <f t="shared" si="23"/>
        <v>40</v>
      </c>
      <c r="BC49" s="69">
        <f t="shared" si="24"/>
        <v>619.87599999999998</v>
      </c>
      <c r="BD49" s="67">
        <f t="shared" si="16"/>
        <v>9</v>
      </c>
      <c r="BE49" s="67">
        <f t="shared" si="16"/>
        <v>14</v>
      </c>
      <c r="BF49" s="67">
        <f t="shared" si="16"/>
        <v>11</v>
      </c>
      <c r="BG49" s="67">
        <f t="shared" si="16"/>
        <v>6</v>
      </c>
      <c r="BH49" s="67">
        <f t="shared" si="16"/>
        <v>0</v>
      </c>
      <c r="BI49" s="67">
        <f t="shared" si="16"/>
        <v>0</v>
      </c>
      <c r="BJ49" s="67">
        <f t="shared" si="16"/>
        <v>0</v>
      </c>
      <c r="BK49" s="67">
        <f t="shared" si="16"/>
        <v>0</v>
      </c>
      <c r="BL49" s="70">
        <f t="shared" si="25"/>
        <v>40</v>
      </c>
      <c r="BM49" s="71">
        <f t="shared" si="26"/>
        <v>18</v>
      </c>
      <c r="BN49" s="71">
        <f t="shared" si="27"/>
        <v>28</v>
      </c>
      <c r="BO49" s="71">
        <f t="shared" si="28"/>
        <v>22</v>
      </c>
      <c r="BP49" s="71">
        <f t="shared" si="29"/>
        <v>12</v>
      </c>
      <c r="BQ49" s="71">
        <f t="shared" si="30"/>
        <v>0</v>
      </c>
      <c r="BR49" s="71">
        <f t="shared" si="31"/>
        <v>0</v>
      </c>
      <c r="BS49" s="71">
        <f t="shared" si="32"/>
        <v>0</v>
      </c>
      <c r="BT49" s="71">
        <f t="shared" si="33"/>
        <v>0</v>
      </c>
      <c r="BU49" s="72">
        <f t="shared" si="34"/>
        <v>80</v>
      </c>
      <c r="BV49" s="73">
        <f t="shared" si="35"/>
        <v>1239.752</v>
      </c>
      <c r="BW49" t="s">
        <v>872</v>
      </c>
      <c r="BX49">
        <v>2022</v>
      </c>
      <c r="BY49" t="s">
        <v>873</v>
      </c>
      <c r="BZ49" t="s">
        <v>881</v>
      </c>
      <c r="CA49" t="s">
        <v>882</v>
      </c>
      <c r="CB49" t="s">
        <v>876</v>
      </c>
    </row>
    <row r="50" spans="1:80" x14ac:dyDescent="0.2">
      <c r="A50" s="77" t="str">
        <f t="shared" si="4"/>
        <v>Q2OQ02KAMH1A502</v>
      </c>
      <c r="B50" s="77" t="s">
        <v>251</v>
      </c>
      <c r="C50" s="77"/>
      <c r="D50" s="77" t="s">
        <v>254</v>
      </c>
      <c r="E50" s="77" t="s">
        <v>253</v>
      </c>
      <c r="F50" s="77" t="s">
        <v>702</v>
      </c>
      <c r="G50" s="77" t="s">
        <v>703</v>
      </c>
      <c r="H50" s="77" t="s">
        <v>220</v>
      </c>
      <c r="I50" s="77" t="s">
        <v>704</v>
      </c>
      <c r="J50" s="77" t="s">
        <v>569</v>
      </c>
      <c r="K50" s="77" t="s">
        <v>129</v>
      </c>
      <c r="L50" s="77" t="s">
        <v>12</v>
      </c>
      <c r="M50" s="77">
        <v>49.99</v>
      </c>
      <c r="N50" s="96">
        <f t="shared" si="18"/>
        <v>53658.266200000005</v>
      </c>
      <c r="O50" s="77"/>
      <c r="P50" s="96"/>
      <c r="Q50" s="78">
        <f t="shared" si="19"/>
        <v>0.31</v>
      </c>
      <c r="R50" s="27">
        <v>15.4969</v>
      </c>
      <c r="AD50" s="34">
        <v>20</v>
      </c>
      <c r="AE50" s="34">
        <v>20</v>
      </c>
      <c r="AF50" s="34"/>
      <c r="AG50" s="34"/>
      <c r="AH50" s="34"/>
      <c r="AI50" s="34"/>
      <c r="AJ50" s="35">
        <v>20</v>
      </c>
      <c r="AK50" s="34">
        <v>20</v>
      </c>
      <c r="AL50" s="35"/>
      <c r="AM50" s="34"/>
      <c r="AN50" s="34"/>
      <c r="AO50" s="35"/>
      <c r="AP50" s="35"/>
      <c r="AQ50" s="48">
        <f t="shared" si="20"/>
        <v>40</v>
      </c>
      <c r="AR50" s="66">
        <f t="shared" si="21"/>
        <v>619.87599999999998</v>
      </c>
      <c r="AS50" s="67">
        <f t="shared" si="15"/>
        <v>9</v>
      </c>
      <c r="AT50" s="67">
        <f t="shared" si="15"/>
        <v>14</v>
      </c>
      <c r="AU50" s="67">
        <f t="shared" si="15"/>
        <v>11</v>
      </c>
      <c r="AV50" s="67">
        <f t="shared" si="15"/>
        <v>6</v>
      </c>
      <c r="AW50" s="67">
        <f t="shared" si="15"/>
        <v>0</v>
      </c>
      <c r="AX50" s="67">
        <f t="shared" si="15"/>
        <v>0</v>
      </c>
      <c r="AY50" s="67">
        <f t="shared" si="15"/>
        <v>0</v>
      </c>
      <c r="AZ50" s="67">
        <f t="shared" si="15"/>
        <v>0</v>
      </c>
      <c r="BA50" s="68">
        <f t="shared" si="22"/>
        <v>40</v>
      </c>
      <c r="BB50" s="64">
        <f t="shared" si="23"/>
        <v>40</v>
      </c>
      <c r="BC50" s="69">
        <f t="shared" si="24"/>
        <v>619.87599999999998</v>
      </c>
      <c r="BD50" s="67">
        <f t="shared" si="16"/>
        <v>9</v>
      </c>
      <c r="BE50" s="67">
        <f t="shared" si="16"/>
        <v>14</v>
      </c>
      <c r="BF50" s="67">
        <f t="shared" si="16"/>
        <v>11</v>
      </c>
      <c r="BG50" s="67">
        <f t="shared" si="16"/>
        <v>6</v>
      </c>
      <c r="BH50" s="67">
        <f t="shared" si="16"/>
        <v>0</v>
      </c>
      <c r="BI50" s="67">
        <f t="shared" si="16"/>
        <v>0</v>
      </c>
      <c r="BJ50" s="67">
        <f t="shared" si="16"/>
        <v>0</v>
      </c>
      <c r="BK50" s="67">
        <f t="shared" si="16"/>
        <v>0</v>
      </c>
      <c r="BL50" s="70">
        <f t="shared" si="25"/>
        <v>40</v>
      </c>
      <c r="BM50" s="71">
        <f t="shared" si="26"/>
        <v>18</v>
      </c>
      <c r="BN50" s="71">
        <f t="shared" si="27"/>
        <v>28</v>
      </c>
      <c r="BO50" s="71">
        <f t="shared" si="28"/>
        <v>22</v>
      </c>
      <c r="BP50" s="71">
        <f t="shared" si="29"/>
        <v>12</v>
      </c>
      <c r="BQ50" s="71">
        <f t="shared" si="30"/>
        <v>0</v>
      </c>
      <c r="BR50" s="71">
        <f t="shared" si="31"/>
        <v>0</v>
      </c>
      <c r="BS50" s="71">
        <f t="shared" si="32"/>
        <v>0</v>
      </c>
      <c r="BT50" s="71">
        <f t="shared" si="33"/>
        <v>0</v>
      </c>
      <c r="BU50" s="72">
        <f t="shared" si="34"/>
        <v>80</v>
      </c>
      <c r="BV50" s="73">
        <f t="shared" si="35"/>
        <v>1239.752</v>
      </c>
      <c r="BW50" t="s">
        <v>872</v>
      </c>
      <c r="BX50">
        <v>2022</v>
      </c>
      <c r="BY50" t="s">
        <v>873</v>
      </c>
      <c r="BZ50" t="s">
        <v>881</v>
      </c>
      <c r="CA50" t="s">
        <v>882</v>
      </c>
      <c r="CB50" t="s">
        <v>876</v>
      </c>
    </row>
    <row r="51" spans="1:80" x14ac:dyDescent="0.2">
      <c r="A51" s="77" t="str">
        <f t="shared" si="4"/>
        <v>Q2OQ02KAMH1G7EX</v>
      </c>
      <c r="B51" s="77" t="s">
        <v>251</v>
      </c>
      <c r="C51" s="77"/>
      <c r="D51" s="77" t="s">
        <v>254</v>
      </c>
      <c r="E51" s="77" t="s">
        <v>253</v>
      </c>
      <c r="F51" s="77" t="s">
        <v>702</v>
      </c>
      <c r="G51" s="77" t="s">
        <v>703</v>
      </c>
      <c r="H51" s="77" t="s">
        <v>705</v>
      </c>
      <c r="I51" s="77" t="s">
        <v>706</v>
      </c>
      <c r="J51" s="77" t="s">
        <v>569</v>
      </c>
      <c r="K51" s="77" t="s">
        <v>129</v>
      </c>
      <c r="L51" s="77" t="s">
        <v>12</v>
      </c>
      <c r="M51" s="77">
        <v>49.99</v>
      </c>
      <c r="N51" s="96">
        <f t="shared" si="18"/>
        <v>53658.266200000005</v>
      </c>
      <c r="O51" s="77"/>
      <c r="P51" s="96"/>
      <c r="Q51" s="78">
        <f t="shared" si="19"/>
        <v>0.31</v>
      </c>
      <c r="R51" s="27">
        <v>15.4969</v>
      </c>
      <c r="AD51" s="34"/>
      <c r="AE51" s="34"/>
      <c r="AF51" s="34"/>
      <c r="AG51" s="34"/>
      <c r="AH51" s="34"/>
      <c r="AI51" s="34"/>
      <c r="AJ51" s="35"/>
      <c r="AK51" s="34"/>
      <c r="AL51" s="35"/>
      <c r="AM51" s="34"/>
      <c r="AN51" s="34"/>
      <c r="AO51" s="35"/>
      <c r="AP51" s="35"/>
      <c r="AQ51" s="48">
        <f t="shared" si="20"/>
        <v>0</v>
      </c>
      <c r="AR51" s="66">
        <f t="shared" si="21"/>
        <v>0</v>
      </c>
      <c r="AS51" s="67">
        <f t="shared" si="15"/>
        <v>0</v>
      </c>
      <c r="AT51" s="67">
        <f t="shared" si="15"/>
        <v>0</v>
      </c>
      <c r="AU51" s="67">
        <f t="shared" si="15"/>
        <v>0</v>
      </c>
      <c r="AV51" s="67">
        <f t="shared" si="15"/>
        <v>0</v>
      </c>
      <c r="AW51" s="67">
        <f t="shared" si="15"/>
        <v>0</v>
      </c>
      <c r="AX51" s="67">
        <f t="shared" si="15"/>
        <v>0</v>
      </c>
      <c r="AY51" s="67">
        <f t="shared" si="15"/>
        <v>0</v>
      </c>
      <c r="AZ51" s="67">
        <f t="shared" si="15"/>
        <v>0</v>
      </c>
      <c r="BA51" s="68">
        <f t="shared" si="22"/>
        <v>0</v>
      </c>
      <c r="BB51" s="64">
        <f t="shared" si="23"/>
        <v>0</v>
      </c>
      <c r="BC51" s="69">
        <f t="shared" si="24"/>
        <v>0</v>
      </c>
      <c r="BD51" s="67">
        <f t="shared" si="16"/>
        <v>0</v>
      </c>
      <c r="BE51" s="67">
        <f t="shared" si="16"/>
        <v>0</v>
      </c>
      <c r="BF51" s="67">
        <f t="shared" si="16"/>
        <v>0</v>
      </c>
      <c r="BG51" s="67">
        <f t="shared" si="16"/>
        <v>0</v>
      </c>
      <c r="BH51" s="67">
        <f t="shared" si="16"/>
        <v>0</v>
      </c>
      <c r="BI51" s="67">
        <f t="shared" si="16"/>
        <v>0</v>
      </c>
      <c r="BJ51" s="67">
        <f t="shared" si="16"/>
        <v>0</v>
      </c>
      <c r="BK51" s="67">
        <f t="shared" si="16"/>
        <v>0</v>
      </c>
      <c r="BL51" s="70">
        <f t="shared" si="25"/>
        <v>0</v>
      </c>
      <c r="BM51" s="71">
        <f t="shared" si="26"/>
        <v>0</v>
      </c>
      <c r="BN51" s="71">
        <f t="shared" si="27"/>
        <v>0</v>
      </c>
      <c r="BO51" s="71">
        <f t="shared" si="28"/>
        <v>0</v>
      </c>
      <c r="BP51" s="71">
        <f t="shared" si="29"/>
        <v>0</v>
      </c>
      <c r="BQ51" s="71">
        <f t="shared" si="30"/>
        <v>0</v>
      </c>
      <c r="BR51" s="71">
        <f t="shared" si="31"/>
        <v>0</v>
      </c>
      <c r="BS51" s="71">
        <f t="shared" si="32"/>
        <v>0</v>
      </c>
      <c r="BT51" s="71">
        <f t="shared" si="33"/>
        <v>0</v>
      </c>
      <c r="BU51" s="72">
        <f t="shared" si="34"/>
        <v>0</v>
      </c>
      <c r="BV51" s="73">
        <f t="shared" si="35"/>
        <v>0</v>
      </c>
      <c r="BW51" t="s">
        <v>872</v>
      </c>
      <c r="BX51">
        <v>2022</v>
      </c>
      <c r="BY51" t="s">
        <v>873</v>
      </c>
      <c r="BZ51" t="s">
        <v>881</v>
      </c>
      <c r="CA51" t="s">
        <v>882</v>
      </c>
      <c r="CB51" t="s">
        <v>876</v>
      </c>
    </row>
    <row r="52" spans="1:80" x14ac:dyDescent="0.2">
      <c r="A52" s="77" t="str">
        <f t="shared" si="4"/>
        <v>Q2OQ02KAMH1LTPP</v>
      </c>
      <c r="B52" s="77" t="s">
        <v>251</v>
      </c>
      <c r="C52" s="77"/>
      <c r="D52" s="77" t="s">
        <v>254</v>
      </c>
      <c r="E52" s="77" t="s">
        <v>253</v>
      </c>
      <c r="F52" s="77" t="s">
        <v>702</v>
      </c>
      <c r="G52" s="77" t="s">
        <v>703</v>
      </c>
      <c r="H52" s="77" t="s">
        <v>707</v>
      </c>
      <c r="I52" s="77" t="s">
        <v>708</v>
      </c>
      <c r="J52" s="77" t="s">
        <v>569</v>
      </c>
      <c r="K52" s="77" t="s">
        <v>129</v>
      </c>
      <c r="L52" s="77" t="s">
        <v>12</v>
      </c>
      <c r="M52" s="77">
        <v>49.99</v>
      </c>
      <c r="N52" s="96">
        <f t="shared" si="18"/>
        <v>53658.266200000005</v>
      </c>
      <c r="O52" s="77"/>
      <c r="P52" s="96"/>
      <c r="Q52" s="78">
        <f t="shared" si="19"/>
        <v>0.31</v>
      </c>
      <c r="R52" s="27">
        <v>15.4969</v>
      </c>
      <c r="AD52" s="34"/>
      <c r="AE52" s="34"/>
      <c r="AF52" s="34"/>
      <c r="AG52" s="34"/>
      <c r="AH52" s="34"/>
      <c r="AI52" s="34"/>
      <c r="AJ52" s="35"/>
      <c r="AK52" s="34"/>
      <c r="AL52" s="35"/>
      <c r="AM52" s="34"/>
      <c r="AN52" s="34"/>
      <c r="AO52" s="35"/>
      <c r="AP52" s="35"/>
      <c r="AQ52" s="48">
        <f t="shared" si="20"/>
        <v>0</v>
      </c>
      <c r="AR52" s="66">
        <f t="shared" si="21"/>
        <v>0</v>
      </c>
      <c r="AS52" s="67">
        <f t="shared" si="15"/>
        <v>0</v>
      </c>
      <c r="AT52" s="67">
        <f t="shared" si="15"/>
        <v>0</v>
      </c>
      <c r="AU52" s="67">
        <f t="shared" si="15"/>
        <v>0</v>
      </c>
      <c r="AV52" s="67">
        <f t="shared" si="15"/>
        <v>0</v>
      </c>
      <c r="AW52" s="67">
        <f t="shared" si="15"/>
        <v>0</v>
      </c>
      <c r="AX52" s="67">
        <f t="shared" si="15"/>
        <v>0</v>
      </c>
      <c r="AY52" s="67">
        <f t="shared" si="15"/>
        <v>0</v>
      </c>
      <c r="AZ52" s="67">
        <f t="shared" si="15"/>
        <v>0</v>
      </c>
      <c r="BA52" s="68">
        <f t="shared" si="22"/>
        <v>0</v>
      </c>
      <c r="BB52" s="64">
        <f t="shared" si="23"/>
        <v>0</v>
      </c>
      <c r="BC52" s="69">
        <f t="shared" si="24"/>
        <v>0</v>
      </c>
      <c r="BD52" s="67">
        <f t="shared" si="16"/>
        <v>0</v>
      </c>
      <c r="BE52" s="67">
        <f t="shared" si="16"/>
        <v>0</v>
      </c>
      <c r="BF52" s="67">
        <f t="shared" si="16"/>
        <v>0</v>
      </c>
      <c r="BG52" s="67">
        <f t="shared" si="16"/>
        <v>0</v>
      </c>
      <c r="BH52" s="67">
        <f t="shared" si="16"/>
        <v>0</v>
      </c>
      <c r="BI52" s="67">
        <f t="shared" si="16"/>
        <v>0</v>
      </c>
      <c r="BJ52" s="67">
        <f t="shared" si="16"/>
        <v>0</v>
      </c>
      <c r="BK52" s="67">
        <f t="shared" si="16"/>
        <v>0</v>
      </c>
      <c r="BL52" s="70">
        <f t="shared" si="25"/>
        <v>0</v>
      </c>
      <c r="BM52" s="71">
        <f t="shared" si="26"/>
        <v>0</v>
      </c>
      <c r="BN52" s="71">
        <f t="shared" si="27"/>
        <v>0</v>
      </c>
      <c r="BO52" s="71">
        <f t="shared" si="28"/>
        <v>0</v>
      </c>
      <c r="BP52" s="71">
        <f t="shared" si="29"/>
        <v>0</v>
      </c>
      <c r="BQ52" s="71">
        <f t="shared" si="30"/>
        <v>0</v>
      </c>
      <c r="BR52" s="71">
        <f t="shared" si="31"/>
        <v>0</v>
      </c>
      <c r="BS52" s="71">
        <f t="shared" si="32"/>
        <v>0</v>
      </c>
      <c r="BT52" s="71">
        <f t="shared" si="33"/>
        <v>0</v>
      </c>
      <c r="BU52" s="72">
        <f t="shared" si="34"/>
        <v>0</v>
      </c>
      <c r="BV52" s="73">
        <f t="shared" si="35"/>
        <v>0</v>
      </c>
      <c r="BW52" t="s">
        <v>872</v>
      </c>
      <c r="BX52">
        <v>2022</v>
      </c>
      <c r="BY52" t="s">
        <v>873</v>
      </c>
      <c r="BZ52" t="s">
        <v>881</v>
      </c>
      <c r="CA52" t="s">
        <v>882</v>
      </c>
      <c r="CB52" t="s">
        <v>876</v>
      </c>
    </row>
    <row r="53" spans="1:80" x14ac:dyDescent="0.2">
      <c r="A53" s="77" t="str">
        <f t="shared" si="4"/>
        <v>Q2OQ02KAMH1G011</v>
      </c>
      <c r="B53" s="77" t="s">
        <v>251</v>
      </c>
      <c r="C53" s="77"/>
      <c r="D53" s="77" t="s">
        <v>254</v>
      </c>
      <c r="E53" s="77" t="s">
        <v>253</v>
      </c>
      <c r="F53" s="77" t="s">
        <v>702</v>
      </c>
      <c r="G53" s="77" t="s">
        <v>703</v>
      </c>
      <c r="H53" s="77" t="s">
        <v>89</v>
      </c>
      <c r="I53" s="77" t="s">
        <v>484</v>
      </c>
      <c r="J53" s="77" t="s">
        <v>569</v>
      </c>
      <c r="K53" s="77" t="s">
        <v>129</v>
      </c>
      <c r="L53" s="77" t="s">
        <v>12</v>
      </c>
      <c r="M53" s="77">
        <v>49.99</v>
      </c>
      <c r="N53" s="96">
        <f t="shared" si="18"/>
        <v>53658.266200000005</v>
      </c>
      <c r="O53" s="77"/>
      <c r="P53" s="96"/>
      <c r="Q53" s="78">
        <f t="shared" si="19"/>
        <v>0.31</v>
      </c>
      <c r="R53" s="27">
        <v>15.4969</v>
      </c>
      <c r="AD53" s="34">
        <v>20</v>
      </c>
      <c r="AE53" s="34">
        <v>20</v>
      </c>
      <c r="AF53" s="34"/>
      <c r="AG53" s="34"/>
      <c r="AH53" s="34"/>
      <c r="AI53" s="34"/>
      <c r="AJ53" s="35">
        <v>20</v>
      </c>
      <c r="AK53" s="34">
        <v>20</v>
      </c>
      <c r="AL53" s="35"/>
      <c r="AM53" s="34"/>
      <c r="AN53" s="34"/>
      <c r="AO53" s="35"/>
      <c r="AP53" s="35"/>
      <c r="AQ53" s="48">
        <f t="shared" si="20"/>
        <v>40</v>
      </c>
      <c r="AR53" s="66">
        <f t="shared" si="21"/>
        <v>619.87599999999998</v>
      </c>
      <c r="AS53" s="67">
        <f t="shared" si="15"/>
        <v>9</v>
      </c>
      <c r="AT53" s="67">
        <f t="shared" si="15"/>
        <v>14</v>
      </c>
      <c r="AU53" s="67">
        <f t="shared" si="15"/>
        <v>11</v>
      </c>
      <c r="AV53" s="67">
        <f t="shared" si="15"/>
        <v>6</v>
      </c>
      <c r="AW53" s="67">
        <f t="shared" si="15"/>
        <v>0</v>
      </c>
      <c r="AX53" s="67">
        <f t="shared" si="15"/>
        <v>0</v>
      </c>
      <c r="AY53" s="67">
        <f t="shared" si="15"/>
        <v>0</v>
      </c>
      <c r="AZ53" s="67">
        <f t="shared" si="15"/>
        <v>0</v>
      </c>
      <c r="BA53" s="68">
        <f t="shared" si="22"/>
        <v>40</v>
      </c>
      <c r="BB53" s="64">
        <f t="shared" si="23"/>
        <v>40</v>
      </c>
      <c r="BC53" s="69">
        <f t="shared" si="24"/>
        <v>619.87599999999998</v>
      </c>
      <c r="BD53" s="67">
        <f t="shared" si="16"/>
        <v>9</v>
      </c>
      <c r="BE53" s="67">
        <f t="shared" si="16"/>
        <v>14</v>
      </c>
      <c r="BF53" s="67">
        <f t="shared" si="16"/>
        <v>11</v>
      </c>
      <c r="BG53" s="67">
        <f t="shared" si="16"/>
        <v>6</v>
      </c>
      <c r="BH53" s="67">
        <f t="shared" si="16"/>
        <v>0</v>
      </c>
      <c r="BI53" s="67">
        <f t="shared" si="16"/>
        <v>0</v>
      </c>
      <c r="BJ53" s="67">
        <f t="shared" si="16"/>
        <v>0</v>
      </c>
      <c r="BK53" s="67">
        <f t="shared" si="16"/>
        <v>0</v>
      </c>
      <c r="BL53" s="70">
        <f t="shared" si="25"/>
        <v>40</v>
      </c>
      <c r="BM53" s="71">
        <f t="shared" si="26"/>
        <v>18</v>
      </c>
      <c r="BN53" s="71">
        <f t="shared" si="27"/>
        <v>28</v>
      </c>
      <c r="BO53" s="71">
        <f t="shared" si="28"/>
        <v>22</v>
      </c>
      <c r="BP53" s="71">
        <f t="shared" si="29"/>
        <v>12</v>
      </c>
      <c r="BQ53" s="71">
        <f t="shared" si="30"/>
        <v>0</v>
      </c>
      <c r="BR53" s="71">
        <f t="shared" si="31"/>
        <v>0</v>
      </c>
      <c r="BS53" s="71">
        <f t="shared" si="32"/>
        <v>0</v>
      </c>
      <c r="BT53" s="71">
        <f t="shared" si="33"/>
        <v>0</v>
      </c>
      <c r="BU53" s="72">
        <f t="shared" si="34"/>
        <v>80</v>
      </c>
      <c r="BV53" s="73">
        <f t="shared" si="35"/>
        <v>1239.752</v>
      </c>
      <c r="BW53" t="s">
        <v>872</v>
      </c>
      <c r="BX53">
        <v>2022</v>
      </c>
      <c r="BY53" t="s">
        <v>873</v>
      </c>
      <c r="BZ53" t="s">
        <v>881</v>
      </c>
      <c r="CA53" t="s">
        <v>882</v>
      </c>
      <c r="CB53" t="s">
        <v>876</v>
      </c>
    </row>
    <row r="54" spans="1:80" x14ac:dyDescent="0.2">
      <c r="A54" s="77" t="str">
        <f t="shared" si="4"/>
        <v>Q2OP01K17Z2G1L7</v>
      </c>
      <c r="B54" s="77" t="s">
        <v>251</v>
      </c>
      <c r="C54" s="77"/>
      <c r="D54" s="77" t="s">
        <v>254</v>
      </c>
      <c r="E54" s="77" t="s">
        <v>253</v>
      </c>
      <c r="F54" s="77" t="s">
        <v>709</v>
      </c>
      <c r="G54" s="77" t="s">
        <v>710</v>
      </c>
      <c r="H54" s="77" t="s">
        <v>637</v>
      </c>
      <c r="I54" s="77" t="s">
        <v>638</v>
      </c>
      <c r="J54" s="77" t="s">
        <v>711</v>
      </c>
      <c r="K54" s="77" t="s">
        <v>129</v>
      </c>
      <c r="L54" s="77" t="s">
        <v>12</v>
      </c>
      <c r="M54" s="77">
        <v>39.99</v>
      </c>
      <c r="N54" s="96">
        <f t="shared" si="18"/>
        <v>42924.466200000003</v>
      </c>
      <c r="O54" s="77"/>
      <c r="P54" s="96"/>
      <c r="Q54" s="78">
        <f t="shared" si="19"/>
        <v>0.31</v>
      </c>
      <c r="R54" s="27">
        <v>12.3969</v>
      </c>
      <c r="AD54" s="34"/>
      <c r="AE54" s="34"/>
      <c r="AF54" s="34"/>
      <c r="AG54" s="34"/>
      <c r="AH54" s="34"/>
      <c r="AI54" s="34"/>
      <c r="AJ54" s="35"/>
      <c r="AK54" s="34"/>
      <c r="AL54" s="35"/>
      <c r="AM54" s="34"/>
      <c r="AN54" s="34"/>
      <c r="AO54" s="35"/>
      <c r="AP54" s="35"/>
      <c r="AQ54" s="48">
        <f t="shared" si="20"/>
        <v>0</v>
      </c>
      <c r="AR54" s="66">
        <f t="shared" si="21"/>
        <v>0</v>
      </c>
      <c r="AS54" s="67">
        <f t="shared" si="15"/>
        <v>0</v>
      </c>
      <c r="AT54" s="67">
        <f t="shared" si="15"/>
        <v>0</v>
      </c>
      <c r="AU54" s="67">
        <f t="shared" si="15"/>
        <v>0</v>
      </c>
      <c r="AV54" s="67">
        <f t="shared" si="15"/>
        <v>0</v>
      </c>
      <c r="AW54" s="67">
        <f t="shared" si="15"/>
        <v>0</v>
      </c>
      <c r="AX54" s="67">
        <f t="shared" si="15"/>
        <v>0</v>
      </c>
      <c r="AY54" s="67">
        <f t="shared" si="15"/>
        <v>0</v>
      </c>
      <c r="AZ54" s="67">
        <f t="shared" si="15"/>
        <v>0</v>
      </c>
      <c r="BA54" s="68">
        <f t="shared" si="22"/>
        <v>0</v>
      </c>
      <c r="BB54" s="64">
        <f t="shared" si="23"/>
        <v>0</v>
      </c>
      <c r="BC54" s="69">
        <f t="shared" si="24"/>
        <v>0</v>
      </c>
      <c r="BD54" s="67">
        <f t="shared" si="16"/>
        <v>0</v>
      </c>
      <c r="BE54" s="67">
        <f t="shared" si="16"/>
        <v>0</v>
      </c>
      <c r="BF54" s="67">
        <f t="shared" si="16"/>
        <v>0</v>
      </c>
      <c r="BG54" s="67">
        <f t="shared" si="16"/>
        <v>0</v>
      </c>
      <c r="BH54" s="67">
        <f t="shared" si="16"/>
        <v>0</v>
      </c>
      <c r="BI54" s="67">
        <f t="shared" si="16"/>
        <v>0</v>
      </c>
      <c r="BJ54" s="67">
        <f t="shared" si="16"/>
        <v>0</v>
      </c>
      <c r="BK54" s="67">
        <f t="shared" si="16"/>
        <v>0</v>
      </c>
      <c r="BL54" s="70">
        <f t="shared" si="25"/>
        <v>0</v>
      </c>
      <c r="BM54" s="71">
        <f t="shared" si="26"/>
        <v>0</v>
      </c>
      <c r="BN54" s="71">
        <f t="shared" si="27"/>
        <v>0</v>
      </c>
      <c r="BO54" s="71">
        <f t="shared" si="28"/>
        <v>0</v>
      </c>
      <c r="BP54" s="71">
        <f t="shared" si="29"/>
        <v>0</v>
      </c>
      <c r="BQ54" s="71">
        <f t="shared" si="30"/>
        <v>0</v>
      </c>
      <c r="BR54" s="71">
        <f t="shared" si="31"/>
        <v>0</v>
      </c>
      <c r="BS54" s="71">
        <f t="shared" si="32"/>
        <v>0</v>
      </c>
      <c r="BT54" s="71">
        <f t="shared" si="33"/>
        <v>0</v>
      </c>
      <c r="BU54" s="72">
        <f t="shared" si="34"/>
        <v>0</v>
      </c>
      <c r="BV54" s="73">
        <f t="shared" si="35"/>
        <v>0</v>
      </c>
      <c r="BW54" t="s">
        <v>872</v>
      </c>
      <c r="BX54">
        <v>2022</v>
      </c>
      <c r="BY54" t="s">
        <v>873</v>
      </c>
      <c r="BZ54" t="s">
        <v>881</v>
      </c>
      <c r="CA54" t="s">
        <v>882</v>
      </c>
      <c r="CB54" t="s">
        <v>876</v>
      </c>
    </row>
    <row r="55" spans="1:80" x14ac:dyDescent="0.2">
      <c r="A55" s="77" t="str">
        <f t="shared" si="4"/>
        <v>Q2OP01K17Z2A502</v>
      </c>
      <c r="B55" s="77" t="s">
        <v>251</v>
      </c>
      <c r="C55" s="77"/>
      <c r="D55" s="77" t="s">
        <v>254</v>
      </c>
      <c r="E55" s="77" t="s">
        <v>253</v>
      </c>
      <c r="F55" s="77" t="s">
        <v>709</v>
      </c>
      <c r="G55" s="77" t="s">
        <v>710</v>
      </c>
      <c r="H55" s="77" t="s">
        <v>220</v>
      </c>
      <c r="I55" s="77" t="s">
        <v>704</v>
      </c>
      <c r="J55" s="77" t="s">
        <v>711</v>
      </c>
      <c r="K55" s="77" t="s">
        <v>129</v>
      </c>
      <c r="L55" s="77" t="s">
        <v>12</v>
      </c>
      <c r="M55" s="77">
        <v>39.99</v>
      </c>
      <c r="N55" s="96">
        <f t="shared" si="18"/>
        <v>42924.466200000003</v>
      </c>
      <c r="O55" s="77"/>
      <c r="P55" s="96"/>
      <c r="Q55" s="78">
        <f t="shared" si="19"/>
        <v>0.31</v>
      </c>
      <c r="R55" s="27">
        <v>12.3969</v>
      </c>
      <c r="AD55" s="34"/>
      <c r="AE55" s="34"/>
      <c r="AF55" s="34"/>
      <c r="AG55" s="34"/>
      <c r="AH55" s="34"/>
      <c r="AI55" s="34"/>
      <c r="AJ55" s="35"/>
      <c r="AK55" s="34"/>
      <c r="AL55" s="35"/>
      <c r="AM55" s="34"/>
      <c r="AN55" s="34"/>
      <c r="AO55" s="35"/>
      <c r="AP55" s="35"/>
      <c r="AQ55" s="48">
        <f t="shared" si="20"/>
        <v>0</v>
      </c>
      <c r="AR55" s="66">
        <f t="shared" si="21"/>
        <v>0</v>
      </c>
      <c r="AS55" s="67">
        <f t="shared" si="15"/>
        <v>0</v>
      </c>
      <c r="AT55" s="67">
        <f t="shared" si="15"/>
        <v>0</v>
      </c>
      <c r="AU55" s="67">
        <f t="shared" si="15"/>
        <v>0</v>
      </c>
      <c r="AV55" s="67">
        <f t="shared" si="15"/>
        <v>0</v>
      </c>
      <c r="AW55" s="67">
        <f t="shared" si="15"/>
        <v>0</v>
      </c>
      <c r="AX55" s="67">
        <f t="shared" si="15"/>
        <v>0</v>
      </c>
      <c r="AY55" s="67">
        <f t="shared" si="15"/>
        <v>0</v>
      </c>
      <c r="AZ55" s="67">
        <f t="shared" si="15"/>
        <v>0</v>
      </c>
      <c r="BA55" s="68">
        <f t="shared" si="22"/>
        <v>0</v>
      </c>
      <c r="BB55" s="64">
        <f t="shared" si="23"/>
        <v>0</v>
      </c>
      <c r="BC55" s="69">
        <f t="shared" si="24"/>
        <v>0</v>
      </c>
      <c r="BD55" s="67">
        <f t="shared" si="16"/>
        <v>0</v>
      </c>
      <c r="BE55" s="67">
        <f t="shared" si="16"/>
        <v>0</v>
      </c>
      <c r="BF55" s="67">
        <f t="shared" si="16"/>
        <v>0</v>
      </c>
      <c r="BG55" s="67">
        <f t="shared" si="16"/>
        <v>0</v>
      </c>
      <c r="BH55" s="67">
        <f t="shared" si="16"/>
        <v>0</v>
      </c>
      <c r="BI55" s="67">
        <f t="shared" si="16"/>
        <v>0</v>
      </c>
      <c r="BJ55" s="67">
        <f t="shared" si="16"/>
        <v>0</v>
      </c>
      <c r="BK55" s="67">
        <f t="shared" si="16"/>
        <v>0</v>
      </c>
      <c r="BL55" s="70">
        <f t="shared" si="25"/>
        <v>0</v>
      </c>
      <c r="BM55" s="71">
        <f t="shared" si="26"/>
        <v>0</v>
      </c>
      <c r="BN55" s="71">
        <f t="shared" si="27"/>
        <v>0</v>
      </c>
      <c r="BO55" s="71">
        <f t="shared" si="28"/>
        <v>0</v>
      </c>
      <c r="BP55" s="71">
        <f t="shared" si="29"/>
        <v>0</v>
      </c>
      <c r="BQ55" s="71">
        <f t="shared" si="30"/>
        <v>0</v>
      </c>
      <c r="BR55" s="71">
        <f t="shared" si="31"/>
        <v>0</v>
      </c>
      <c r="BS55" s="71">
        <f t="shared" si="32"/>
        <v>0</v>
      </c>
      <c r="BT55" s="71">
        <f t="shared" si="33"/>
        <v>0</v>
      </c>
      <c r="BU55" s="72">
        <f t="shared" si="34"/>
        <v>0</v>
      </c>
      <c r="BV55" s="73">
        <f t="shared" si="35"/>
        <v>0</v>
      </c>
      <c r="BW55" t="s">
        <v>872</v>
      </c>
      <c r="BX55">
        <v>2022</v>
      </c>
      <c r="BY55" t="s">
        <v>873</v>
      </c>
      <c r="BZ55" t="s">
        <v>881</v>
      </c>
      <c r="CA55" t="s">
        <v>882</v>
      </c>
      <c r="CB55" t="s">
        <v>876</v>
      </c>
    </row>
    <row r="56" spans="1:80" x14ac:dyDescent="0.2">
      <c r="A56" s="77" t="str">
        <f t="shared" si="4"/>
        <v>Q2OK06Z0MQ0F5W0</v>
      </c>
      <c r="B56" s="77" t="s">
        <v>251</v>
      </c>
      <c r="C56" s="77"/>
      <c r="D56" s="77" t="s">
        <v>301</v>
      </c>
      <c r="E56" s="77" t="s">
        <v>653</v>
      </c>
      <c r="F56" s="77" t="s">
        <v>712</v>
      </c>
      <c r="G56" s="77" t="s">
        <v>713</v>
      </c>
      <c r="H56" s="77" t="s">
        <v>714</v>
      </c>
      <c r="I56" s="77" t="s">
        <v>715</v>
      </c>
      <c r="J56" s="77" t="s">
        <v>716</v>
      </c>
      <c r="K56" s="77" t="s">
        <v>129</v>
      </c>
      <c r="L56" s="77" t="s">
        <v>12</v>
      </c>
      <c r="M56" s="77">
        <v>69.989999999999995</v>
      </c>
      <c r="N56" s="96">
        <f t="shared" si="18"/>
        <v>75125.866200000004</v>
      </c>
      <c r="O56" s="77"/>
      <c r="P56" s="96"/>
      <c r="Q56" s="78">
        <f t="shared" si="19"/>
        <v>0.31</v>
      </c>
      <c r="R56" s="27">
        <v>21.696899999999999</v>
      </c>
      <c r="AD56" s="34"/>
      <c r="AE56" s="34"/>
      <c r="AF56" s="34"/>
      <c r="AG56" s="34"/>
      <c r="AH56" s="34"/>
      <c r="AI56" s="34"/>
      <c r="AJ56" s="35"/>
      <c r="AK56" s="34"/>
      <c r="AL56" s="35"/>
      <c r="AM56" s="34"/>
      <c r="AN56" s="34"/>
      <c r="AO56" s="35"/>
      <c r="AP56" s="35"/>
      <c r="AQ56" s="48">
        <f t="shared" si="20"/>
        <v>0</v>
      </c>
      <c r="AR56" s="66">
        <f t="shared" si="21"/>
        <v>0</v>
      </c>
      <c r="AS56" s="67">
        <f t="shared" si="15"/>
        <v>0</v>
      </c>
      <c r="AT56" s="67">
        <f t="shared" si="15"/>
        <v>0</v>
      </c>
      <c r="AU56" s="67">
        <f t="shared" si="15"/>
        <v>0</v>
      </c>
      <c r="AV56" s="67">
        <f t="shared" si="15"/>
        <v>0</v>
      </c>
      <c r="AW56" s="67">
        <f t="shared" si="15"/>
        <v>0</v>
      </c>
      <c r="AX56" s="67">
        <f t="shared" si="15"/>
        <v>0</v>
      </c>
      <c r="AY56" s="67">
        <f t="shared" si="15"/>
        <v>0</v>
      </c>
      <c r="AZ56" s="67">
        <f t="shared" si="15"/>
        <v>0</v>
      </c>
      <c r="BA56" s="68">
        <f t="shared" si="22"/>
        <v>0</v>
      </c>
      <c r="BB56" s="64">
        <f t="shared" si="23"/>
        <v>0</v>
      </c>
      <c r="BC56" s="69">
        <f t="shared" si="24"/>
        <v>0</v>
      </c>
      <c r="BD56" s="67">
        <f t="shared" si="16"/>
        <v>0</v>
      </c>
      <c r="BE56" s="67">
        <f t="shared" si="16"/>
        <v>0</v>
      </c>
      <c r="BF56" s="67">
        <f t="shared" si="16"/>
        <v>0</v>
      </c>
      <c r="BG56" s="67">
        <f t="shared" si="16"/>
        <v>0</v>
      </c>
      <c r="BH56" s="67">
        <f t="shared" si="16"/>
        <v>0</v>
      </c>
      <c r="BI56" s="67">
        <f t="shared" si="16"/>
        <v>0</v>
      </c>
      <c r="BJ56" s="67">
        <f t="shared" si="16"/>
        <v>0</v>
      </c>
      <c r="BK56" s="67">
        <f t="shared" si="16"/>
        <v>0</v>
      </c>
      <c r="BL56" s="70">
        <f t="shared" si="25"/>
        <v>0</v>
      </c>
      <c r="BM56" s="71">
        <f t="shared" si="26"/>
        <v>0</v>
      </c>
      <c r="BN56" s="71">
        <f t="shared" si="27"/>
        <v>0</v>
      </c>
      <c r="BO56" s="71">
        <f t="shared" si="28"/>
        <v>0</v>
      </c>
      <c r="BP56" s="71">
        <f t="shared" si="29"/>
        <v>0</v>
      </c>
      <c r="BQ56" s="71">
        <f t="shared" si="30"/>
        <v>0</v>
      </c>
      <c r="BR56" s="71">
        <f t="shared" si="31"/>
        <v>0</v>
      </c>
      <c r="BS56" s="71">
        <f t="shared" si="32"/>
        <v>0</v>
      </c>
      <c r="BT56" s="71">
        <f t="shared" si="33"/>
        <v>0</v>
      </c>
      <c r="BU56" s="72">
        <f t="shared" si="34"/>
        <v>0</v>
      </c>
      <c r="BV56" s="73">
        <f t="shared" si="35"/>
        <v>0</v>
      </c>
      <c r="BW56" t="s">
        <v>872</v>
      </c>
      <c r="BX56">
        <v>2022</v>
      </c>
      <c r="BY56" t="s">
        <v>873</v>
      </c>
      <c r="BZ56" t="s">
        <v>881</v>
      </c>
      <c r="CA56" t="s">
        <v>882</v>
      </c>
      <c r="CB56" t="s">
        <v>874</v>
      </c>
    </row>
    <row r="57" spans="1:80" x14ac:dyDescent="0.2">
      <c r="A57" s="77" t="str">
        <f t="shared" si="4"/>
        <v>Q2OB00K9I41JBLK</v>
      </c>
      <c r="B57" s="77" t="s">
        <v>251</v>
      </c>
      <c r="C57" s="77"/>
      <c r="D57" s="77" t="s">
        <v>254</v>
      </c>
      <c r="E57" s="77" t="s">
        <v>259</v>
      </c>
      <c r="F57" s="77" t="s">
        <v>717</v>
      </c>
      <c r="G57" s="77" t="s">
        <v>718</v>
      </c>
      <c r="H57" s="77" t="s">
        <v>85</v>
      </c>
      <c r="I57" s="77" t="s">
        <v>483</v>
      </c>
      <c r="J57" s="77" t="s">
        <v>719</v>
      </c>
      <c r="K57" s="77" t="s">
        <v>129</v>
      </c>
      <c r="L57" s="77" t="s">
        <v>12</v>
      </c>
      <c r="M57" s="77">
        <v>34.99</v>
      </c>
      <c r="N57" s="96">
        <f t="shared" si="18"/>
        <v>37557.566200000001</v>
      </c>
      <c r="O57" s="77"/>
      <c r="P57" s="96"/>
      <c r="Q57" s="78">
        <f t="shared" si="19"/>
        <v>0.31</v>
      </c>
      <c r="R57" s="27">
        <v>10.8469</v>
      </c>
      <c r="AD57" s="34"/>
      <c r="AE57" s="34"/>
      <c r="AF57" s="34"/>
      <c r="AG57" s="34"/>
      <c r="AH57" s="34"/>
      <c r="AI57" s="34"/>
      <c r="AJ57" s="35"/>
      <c r="AK57" s="34"/>
      <c r="AL57" s="35"/>
      <c r="AM57" s="34"/>
      <c r="AN57" s="34"/>
      <c r="AO57" s="35"/>
      <c r="AP57" s="35"/>
      <c r="AQ57" s="48">
        <f t="shared" si="20"/>
        <v>0</v>
      </c>
      <c r="AR57" s="66">
        <f t="shared" si="21"/>
        <v>0</v>
      </c>
      <c r="AS57" s="67">
        <f t="shared" si="15"/>
        <v>0</v>
      </c>
      <c r="AT57" s="67">
        <f t="shared" si="15"/>
        <v>0</v>
      </c>
      <c r="AU57" s="67">
        <f t="shared" si="15"/>
        <v>0</v>
      </c>
      <c r="AV57" s="67">
        <f t="shared" si="15"/>
        <v>0</v>
      </c>
      <c r="AW57" s="67">
        <f t="shared" si="15"/>
        <v>0</v>
      </c>
      <c r="AX57" s="67">
        <f t="shared" si="15"/>
        <v>0</v>
      </c>
      <c r="AY57" s="67">
        <f t="shared" si="15"/>
        <v>0</v>
      </c>
      <c r="AZ57" s="67">
        <f t="shared" si="15"/>
        <v>0</v>
      </c>
      <c r="BA57" s="68">
        <f t="shared" si="22"/>
        <v>0</v>
      </c>
      <c r="BB57" s="64">
        <f t="shared" si="23"/>
        <v>0</v>
      </c>
      <c r="BC57" s="69">
        <f t="shared" si="24"/>
        <v>0</v>
      </c>
      <c r="BD57" s="67">
        <f t="shared" si="16"/>
        <v>0</v>
      </c>
      <c r="BE57" s="67">
        <f t="shared" si="16"/>
        <v>0</v>
      </c>
      <c r="BF57" s="67">
        <f t="shared" si="16"/>
        <v>0</v>
      </c>
      <c r="BG57" s="67">
        <f t="shared" si="16"/>
        <v>0</v>
      </c>
      <c r="BH57" s="67">
        <f t="shared" si="16"/>
        <v>0</v>
      </c>
      <c r="BI57" s="67">
        <f t="shared" si="16"/>
        <v>0</v>
      </c>
      <c r="BJ57" s="67">
        <f t="shared" si="16"/>
        <v>0</v>
      </c>
      <c r="BK57" s="67">
        <f t="shared" si="16"/>
        <v>0</v>
      </c>
      <c r="BL57" s="70">
        <f t="shared" si="25"/>
        <v>0</v>
      </c>
      <c r="BM57" s="71">
        <f t="shared" si="26"/>
        <v>0</v>
      </c>
      <c r="BN57" s="71">
        <f t="shared" si="27"/>
        <v>0</v>
      </c>
      <c r="BO57" s="71">
        <f t="shared" si="28"/>
        <v>0</v>
      </c>
      <c r="BP57" s="71">
        <f t="shared" si="29"/>
        <v>0</v>
      </c>
      <c r="BQ57" s="71">
        <f t="shared" si="30"/>
        <v>0</v>
      </c>
      <c r="BR57" s="71">
        <f t="shared" si="31"/>
        <v>0</v>
      </c>
      <c r="BS57" s="71">
        <f t="shared" si="32"/>
        <v>0</v>
      </c>
      <c r="BT57" s="71">
        <f t="shared" si="33"/>
        <v>0</v>
      </c>
      <c r="BU57" s="72">
        <f t="shared" si="34"/>
        <v>0</v>
      </c>
      <c r="BV57" s="73">
        <f t="shared" si="35"/>
        <v>0</v>
      </c>
      <c r="BW57" t="s">
        <v>872</v>
      </c>
      <c r="BX57">
        <v>2022</v>
      </c>
      <c r="BY57" t="s">
        <v>873</v>
      </c>
      <c r="BZ57" t="s">
        <v>881</v>
      </c>
      <c r="CA57" t="s">
        <v>882</v>
      </c>
      <c r="CB57" t="s">
        <v>877</v>
      </c>
    </row>
    <row r="58" spans="1:80" x14ac:dyDescent="0.2">
      <c r="A58" s="77" t="str">
        <f t="shared" si="4"/>
        <v>Q2OB00K9I41A502</v>
      </c>
      <c r="B58" s="77" t="s">
        <v>251</v>
      </c>
      <c r="C58" s="77"/>
      <c r="D58" s="77" t="s">
        <v>254</v>
      </c>
      <c r="E58" s="77" t="s">
        <v>259</v>
      </c>
      <c r="F58" s="77" t="s">
        <v>717</v>
      </c>
      <c r="G58" s="77" t="s">
        <v>718</v>
      </c>
      <c r="H58" s="77" t="s">
        <v>220</v>
      </c>
      <c r="I58" s="77" t="s">
        <v>704</v>
      </c>
      <c r="J58" s="77" t="s">
        <v>719</v>
      </c>
      <c r="K58" s="77" t="s">
        <v>129</v>
      </c>
      <c r="L58" s="77" t="s">
        <v>12</v>
      </c>
      <c r="M58" s="77">
        <v>34.99</v>
      </c>
      <c r="N58" s="96">
        <f t="shared" si="18"/>
        <v>37557.566200000001</v>
      </c>
      <c r="O58" s="77"/>
      <c r="P58" s="96"/>
      <c r="Q58" s="78">
        <f t="shared" si="19"/>
        <v>0.31</v>
      </c>
      <c r="R58" s="27">
        <v>10.8469</v>
      </c>
      <c r="AD58" s="34"/>
      <c r="AE58" s="34"/>
      <c r="AF58" s="34"/>
      <c r="AG58" s="34"/>
      <c r="AH58" s="34"/>
      <c r="AI58" s="34"/>
      <c r="AJ58" s="35"/>
      <c r="AK58" s="34"/>
      <c r="AL58" s="35"/>
      <c r="AM58" s="34"/>
      <c r="AN58" s="34"/>
      <c r="AO58" s="35"/>
      <c r="AP58" s="35"/>
      <c r="AQ58" s="48">
        <f t="shared" si="20"/>
        <v>0</v>
      </c>
      <c r="AR58" s="66">
        <f t="shared" si="21"/>
        <v>0</v>
      </c>
      <c r="AS58" s="67">
        <f t="shared" si="15"/>
        <v>0</v>
      </c>
      <c r="AT58" s="67">
        <f t="shared" si="15"/>
        <v>0</v>
      </c>
      <c r="AU58" s="67">
        <f t="shared" si="15"/>
        <v>0</v>
      </c>
      <c r="AV58" s="67">
        <f t="shared" si="15"/>
        <v>0</v>
      </c>
      <c r="AW58" s="67">
        <f t="shared" si="15"/>
        <v>0</v>
      </c>
      <c r="AX58" s="67">
        <f t="shared" si="15"/>
        <v>0</v>
      </c>
      <c r="AY58" s="67">
        <f t="shared" si="15"/>
        <v>0</v>
      </c>
      <c r="AZ58" s="67">
        <f t="shared" si="15"/>
        <v>0</v>
      </c>
      <c r="BA58" s="68">
        <f t="shared" si="22"/>
        <v>0</v>
      </c>
      <c r="BB58" s="64">
        <f t="shared" si="23"/>
        <v>0</v>
      </c>
      <c r="BC58" s="69">
        <f t="shared" si="24"/>
        <v>0</v>
      </c>
      <c r="BD58" s="67">
        <f t="shared" si="16"/>
        <v>0</v>
      </c>
      <c r="BE58" s="67">
        <f t="shared" si="16"/>
        <v>0</v>
      </c>
      <c r="BF58" s="67">
        <f t="shared" si="16"/>
        <v>0</v>
      </c>
      <c r="BG58" s="67">
        <f t="shared" si="16"/>
        <v>0</v>
      </c>
      <c r="BH58" s="67">
        <f t="shared" si="16"/>
        <v>0</v>
      </c>
      <c r="BI58" s="67">
        <f t="shared" si="16"/>
        <v>0</v>
      </c>
      <c r="BJ58" s="67">
        <f t="shared" si="16"/>
        <v>0</v>
      </c>
      <c r="BK58" s="67">
        <f t="shared" si="16"/>
        <v>0</v>
      </c>
      <c r="BL58" s="70">
        <f t="shared" si="25"/>
        <v>0</v>
      </c>
      <c r="BM58" s="71">
        <f t="shared" si="26"/>
        <v>0</v>
      </c>
      <c r="BN58" s="71">
        <f t="shared" si="27"/>
        <v>0</v>
      </c>
      <c r="BO58" s="71">
        <f t="shared" si="28"/>
        <v>0</v>
      </c>
      <c r="BP58" s="71">
        <f t="shared" si="29"/>
        <v>0</v>
      </c>
      <c r="BQ58" s="71">
        <f t="shared" si="30"/>
        <v>0</v>
      </c>
      <c r="BR58" s="71">
        <f t="shared" si="31"/>
        <v>0</v>
      </c>
      <c r="BS58" s="71">
        <f t="shared" si="32"/>
        <v>0</v>
      </c>
      <c r="BT58" s="71">
        <f t="shared" si="33"/>
        <v>0</v>
      </c>
      <c r="BU58" s="72">
        <f t="shared" si="34"/>
        <v>0</v>
      </c>
      <c r="BV58" s="73">
        <f t="shared" si="35"/>
        <v>0</v>
      </c>
      <c r="BW58" t="s">
        <v>872</v>
      </c>
      <c r="BX58">
        <v>2022</v>
      </c>
      <c r="BY58" t="s">
        <v>873</v>
      </c>
      <c r="BZ58" t="s">
        <v>881</v>
      </c>
      <c r="CA58" t="s">
        <v>882</v>
      </c>
      <c r="CB58" t="s">
        <v>877</v>
      </c>
    </row>
    <row r="59" spans="1:80" x14ac:dyDescent="0.2">
      <c r="A59" s="77" t="str">
        <f t="shared" si="4"/>
        <v>Q2OD02KAOX2JBLK</v>
      </c>
      <c r="B59" s="77" t="s">
        <v>251</v>
      </c>
      <c r="C59" s="77"/>
      <c r="D59" s="77" t="s">
        <v>254</v>
      </c>
      <c r="E59" s="77" t="s">
        <v>259</v>
      </c>
      <c r="F59" s="77" t="s">
        <v>720</v>
      </c>
      <c r="G59" s="77" t="s">
        <v>721</v>
      </c>
      <c r="H59" s="77" t="s">
        <v>85</v>
      </c>
      <c r="I59" s="77" t="s">
        <v>483</v>
      </c>
      <c r="J59" s="77" t="s">
        <v>722</v>
      </c>
      <c r="K59" s="77" t="s">
        <v>129</v>
      </c>
      <c r="L59" s="77" t="s">
        <v>12</v>
      </c>
      <c r="M59" s="77">
        <v>34.99</v>
      </c>
      <c r="N59" s="96">
        <f t="shared" si="18"/>
        <v>37557.566200000001</v>
      </c>
      <c r="O59" s="77"/>
      <c r="P59" s="96"/>
      <c r="Q59" s="78">
        <f t="shared" si="19"/>
        <v>0.31</v>
      </c>
      <c r="R59" s="27">
        <v>10.8469</v>
      </c>
      <c r="AD59" s="34"/>
      <c r="AE59" s="34"/>
      <c r="AF59" s="34"/>
      <c r="AG59" s="34"/>
      <c r="AH59" s="34"/>
      <c r="AI59" s="34"/>
      <c r="AJ59" s="35"/>
      <c r="AK59" s="34"/>
      <c r="AL59" s="35"/>
      <c r="AM59" s="34"/>
      <c r="AN59" s="34"/>
      <c r="AO59" s="35"/>
      <c r="AP59" s="35"/>
      <c r="AQ59" s="48">
        <f t="shared" si="20"/>
        <v>0</v>
      </c>
      <c r="AR59" s="66">
        <f t="shared" si="21"/>
        <v>0</v>
      </c>
      <c r="AS59" s="67">
        <f t="shared" si="15"/>
        <v>0</v>
      </c>
      <c r="AT59" s="67">
        <f t="shared" si="15"/>
        <v>0</v>
      </c>
      <c r="AU59" s="67">
        <f t="shared" si="15"/>
        <v>0</v>
      </c>
      <c r="AV59" s="67">
        <f t="shared" si="15"/>
        <v>0</v>
      </c>
      <c r="AW59" s="67">
        <f t="shared" si="15"/>
        <v>0</v>
      </c>
      <c r="AX59" s="67">
        <f t="shared" si="15"/>
        <v>0</v>
      </c>
      <c r="AY59" s="67">
        <f t="shared" si="15"/>
        <v>0</v>
      </c>
      <c r="AZ59" s="67">
        <f t="shared" si="15"/>
        <v>0</v>
      </c>
      <c r="BA59" s="68">
        <f t="shared" si="22"/>
        <v>0</v>
      </c>
      <c r="BB59" s="64">
        <f t="shared" si="23"/>
        <v>0</v>
      </c>
      <c r="BC59" s="69">
        <f t="shared" si="24"/>
        <v>0</v>
      </c>
      <c r="BD59" s="67">
        <f t="shared" si="16"/>
        <v>0</v>
      </c>
      <c r="BE59" s="67">
        <f t="shared" si="16"/>
        <v>0</v>
      </c>
      <c r="BF59" s="67">
        <f t="shared" si="16"/>
        <v>0</v>
      </c>
      <c r="BG59" s="67">
        <f t="shared" si="16"/>
        <v>0</v>
      </c>
      <c r="BH59" s="67">
        <f t="shared" si="16"/>
        <v>0</v>
      </c>
      <c r="BI59" s="67">
        <f t="shared" si="16"/>
        <v>0</v>
      </c>
      <c r="BJ59" s="67">
        <f t="shared" si="16"/>
        <v>0</v>
      </c>
      <c r="BK59" s="67">
        <f t="shared" si="16"/>
        <v>0</v>
      </c>
      <c r="BL59" s="70">
        <f t="shared" si="25"/>
        <v>0</v>
      </c>
      <c r="BM59" s="71">
        <f t="shared" si="26"/>
        <v>0</v>
      </c>
      <c r="BN59" s="71">
        <f t="shared" si="27"/>
        <v>0</v>
      </c>
      <c r="BO59" s="71">
        <f t="shared" si="28"/>
        <v>0</v>
      </c>
      <c r="BP59" s="71">
        <f t="shared" si="29"/>
        <v>0</v>
      </c>
      <c r="BQ59" s="71">
        <f t="shared" si="30"/>
        <v>0</v>
      </c>
      <c r="BR59" s="71">
        <f t="shared" si="31"/>
        <v>0</v>
      </c>
      <c r="BS59" s="71">
        <f t="shared" si="32"/>
        <v>0</v>
      </c>
      <c r="BT59" s="71">
        <f t="shared" si="33"/>
        <v>0</v>
      </c>
      <c r="BU59" s="72">
        <f t="shared" si="34"/>
        <v>0</v>
      </c>
      <c r="BV59" s="73">
        <f t="shared" si="35"/>
        <v>0</v>
      </c>
      <c r="BW59" t="s">
        <v>872</v>
      </c>
      <c r="BX59">
        <v>2022</v>
      </c>
      <c r="BY59" t="s">
        <v>873</v>
      </c>
      <c r="BZ59" t="s">
        <v>881</v>
      </c>
      <c r="CA59" t="s">
        <v>882</v>
      </c>
      <c r="CB59" t="s">
        <v>877</v>
      </c>
    </row>
    <row r="60" spans="1:80" x14ac:dyDescent="0.2">
      <c r="A60" s="77" t="str">
        <f t="shared" si="4"/>
        <v>Q2OB08K9I42JBWS</v>
      </c>
      <c r="B60" s="77" t="s">
        <v>251</v>
      </c>
      <c r="C60" s="77"/>
      <c r="D60" s="77" t="s">
        <v>254</v>
      </c>
      <c r="E60" s="77" t="s">
        <v>259</v>
      </c>
      <c r="F60" s="77" t="s">
        <v>723</v>
      </c>
      <c r="G60" s="77" t="s">
        <v>724</v>
      </c>
      <c r="H60" s="77" t="s">
        <v>725</v>
      </c>
      <c r="I60" s="77" t="s">
        <v>726</v>
      </c>
      <c r="J60" s="77" t="s">
        <v>215</v>
      </c>
      <c r="K60" s="77" t="s">
        <v>129</v>
      </c>
      <c r="L60" s="77" t="s">
        <v>12</v>
      </c>
      <c r="M60" s="77">
        <v>34.99</v>
      </c>
      <c r="N60" s="96">
        <f t="shared" si="18"/>
        <v>37557.566200000001</v>
      </c>
      <c r="O60" s="77"/>
      <c r="P60" s="96"/>
      <c r="Q60" s="78">
        <f t="shared" si="19"/>
        <v>0.31</v>
      </c>
      <c r="R60" s="27">
        <v>10.8469</v>
      </c>
      <c r="AD60" s="34"/>
      <c r="AE60" s="34"/>
      <c r="AF60" s="34"/>
      <c r="AG60" s="34"/>
      <c r="AH60" s="34"/>
      <c r="AI60" s="34"/>
      <c r="AJ60" s="35"/>
      <c r="AK60" s="34"/>
      <c r="AL60" s="35"/>
      <c r="AM60" s="34"/>
      <c r="AN60" s="34"/>
      <c r="AO60" s="35"/>
      <c r="AP60" s="35"/>
      <c r="AQ60" s="48">
        <f t="shared" si="20"/>
        <v>0</v>
      </c>
      <c r="AR60" s="66">
        <f t="shared" si="21"/>
        <v>0</v>
      </c>
      <c r="AS60" s="67">
        <f t="shared" si="15"/>
        <v>0</v>
      </c>
      <c r="AT60" s="67">
        <f t="shared" si="15"/>
        <v>0</v>
      </c>
      <c r="AU60" s="67">
        <f t="shared" si="15"/>
        <v>0</v>
      </c>
      <c r="AV60" s="67">
        <f t="shared" si="15"/>
        <v>0</v>
      </c>
      <c r="AW60" s="67">
        <f t="shared" si="15"/>
        <v>0</v>
      </c>
      <c r="AX60" s="67">
        <f t="shared" si="15"/>
        <v>0</v>
      </c>
      <c r="AY60" s="67">
        <f t="shared" si="15"/>
        <v>0</v>
      </c>
      <c r="AZ60" s="67">
        <f t="shared" si="15"/>
        <v>0</v>
      </c>
      <c r="BA60" s="68">
        <f t="shared" si="22"/>
        <v>0</v>
      </c>
      <c r="BB60" s="64">
        <f t="shared" si="23"/>
        <v>0</v>
      </c>
      <c r="BC60" s="69">
        <f t="shared" si="24"/>
        <v>0</v>
      </c>
      <c r="BD60" s="67">
        <f t="shared" si="16"/>
        <v>0</v>
      </c>
      <c r="BE60" s="67">
        <f t="shared" si="16"/>
        <v>0</v>
      </c>
      <c r="BF60" s="67">
        <f t="shared" si="16"/>
        <v>0</v>
      </c>
      <c r="BG60" s="67">
        <f t="shared" si="16"/>
        <v>0</v>
      </c>
      <c r="BH60" s="67">
        <f t="shared" si="16"/>
        <v>0</v>
      </c>
      <c r="BI60" s="67">
        <f t="shared" si="16"/>
        <v>0</v>
      </c>
      <c r="BJ60" s="67">
        <f t="shared" si="16"/>
        <v>0</v>
      </c>
      <c r="BK60" s="67">
        <f t="shared" si="16"/>
        <v>0</v>
      </c>
      <c r="BL60" s="70">
        <f t="shared" si="25"/>
        <v>0</v>
      </c>
      <c r="BM60" s="71">
        <f t="shared" si="26"/>
        <v>0</v>
      </c>
      <c r="BN60" s="71">
        <f t="shared" si="27"/>
        <v>0</v>
      </c>
      <c r="BO60" s="71">
        <f t="shared" si="28"/>
        <v>0</v>
      </c>
      <c r="BP60" s="71">
        <f t="shared" si="29"/>
        <v>0</v>
      </c>
      <c r="BQ60" s="71">
        <f t="shared" si="30"/>
        <v>0</v>
      </c>
      <c r="BR60" s="71">
        <f t="shared" si="31"/>
        <v>0</v>
      </c>
      <c r="BS60" s="71">
        <f t="shared" si="32"/>
        <v>0</v>
      </c>
      <c r="BT60" s="71">
        <f t="shared" si="33"/>
        <v>0</v>
      </c>
      <c r="BU60" s="72">
        <f t="shared" si="34"/>
        <v>0</v>
      </c>
      <c r="BV60" s="73">
        <f t="shared" si="35"/>
        <v>0</v>
      </c>
      <c r="BW60" t="s">
        <v>872</v>
      </c>
      <c r="BX60">
        <v>2022</v>
      </c>
      <c r="BY60" t="s">
        <v>873</v>
      </c>
      <c r="BZ60" t="s">
        <v>881</v>
      </c>
      <c r="CA60" t="s">
        <v>882</v>
      </c>
      <c r="CB60" t="s">
        <v>877</v>
      </c>
    </row>
    <row r="61" spans="1:80" x14ac:dyDescent="0.2">
      <c r="A61" s="77" t="str">
        <f t="shared" si="4"/>
        <v>Q2OB08K9I42JTMU</v>
      </c>
      <c r="B61" s="77" t="s">
        <v>251</v>
      </c>
      <c r="C61" s="77"/>
      <c r="D61" s="77" t="s">
        <v>254</v>
      </c>
      <c r="E61" s="77" t="s">
        <v>259</v>
      </c>
      <c r="F61" s="77" t="s">
        <v>723</v>
      </c>
      <c r="G61" s="77" t="s">
        <v>724</v>
      </c>
      <c r="H61" s="77" t="s">
        <v>178</v>
      </c>
      <c r="I61" s="77" t="s">
        <v>487</v>
      </c>
      <c r="J61" s="77" t="s">
        <v>215</v>
      </c>
      <c r="K61" s="77" t="s">
        <v>129</v>
      </c>
      <c r="L61" s="77" t="s">
        <v>12</v>
      </c>
      <c r="M61" s="77">
        <v>34.99</v>
      </c>
      <c r="N61" s="96">
        <f t="shared" si="18"/>
        <v>37557.566200000001</v>
      </c>
      <c r="O61" s="77"/>
      <c r="P61" s="96"/>
      <c r="Q61" s="78">
        <f t="shared" si="19"/>
        <v>0.31</v>
      </c>
      <c r="R61" s="27">
        <v>10.8469</v>
      </c>
      <c r="AD61" s="34">
        <v>15</v>
      </c>
      <c r="AE61" s="34">
        <v>15</v>
      </c>
      <c r="AF61" s="34"/>
      <c r="AG61" s="34"/>
      <c r="AH61" s="34"/>
      <c r="AI61" s="34"/>
      <c r="AJ61" s="35">
        <v>15</v>
      </c>
      <c r="AK61" s="34">
        <v>15</v>
      </c>
      <c r="AL61" s="35"/>
      <c r="AM61" s="34"/>
      <c r="AN61" s="34"/>
      <c r="AO61" s="35"/>
      <c r="AP61" s="35"/>
      <c r="AQ61" s="48">
        <f t="shared" si="20"/>
        <v>30</v>
      </c>
      <c r="AR61" s="66">
        <f t="shared" si="21"/>
        <v>325.40699999999998</v>
      </c>
      <c r="AS61" s="67">
        <f t="shared" si="15"/>
        <v>7</v>
      </c>
      <c r="AT61" s="67">
        <f t="shared" si="15"/>
        <v>10</v>
      </c>
      <c r="AU61" s="67">
        <f t="shared" si="15"/>
        <v>8</v>
      </c>
      <c r="AV61" s="67">
        <f t="shared" si="15"/>
        <v>5</v>
      </c>
      <c r="AW61" s="67">
        <f t="shared" si="15"/>
        <v>0</v>
      </c>
      <c r="AX61" s="67">
        <f t="shared" si="15"/>
        <v>0</v>
      </c>
      <c r="AY61" s="67">
        <f t="shared" si="15"/>
        <v>0</v>
      </c>
      <c r="AZ61" s="67">
        <f t="shared" ref="AS61:AZ93" si="36">ROUND(IF($L61=$L$4,($AQ61*AZ$4),IF($L61=$L$5,($AQ61*AZ$5),IF($L61=$L$6,($AQ61*AZ$6),IF($L61=$L$7,($AQ61*AZ$7))))),0)</f>
        <v>0</v>
      </c>
      <c r="BA61" s="68">
        <f t="shared" si="22"/>
        <v>30</v>
      </c>
      <c r="BB61" s="64">
        <f t="shared" si="23"/>
        <v>30</v>
      </c>
      <c r="BC61" s="69">
        <f t="shared" si="24"/>
        <v>325.40699999999998</v>
      </c>
      <c r="BD61" s="67">
        <f t="shared" si="16"/>
        <v>7</v>
      </c>
      <c r="BE61" s="67">
        <f t="shared" si="16"/>
        <v>10</v>
      </c>
      <c r="BF61" s="67">
        <f t="shared" si="16"/>
        <v>8</v>
      </c>
      <c r="BG61" s="67">
        <f t="shared" si="16"/>
        <v>5</v>
      </c>
      <c r="BH61" s="67">
        <f t="shared" si="16"/>
        <v>0</v>
      </c>
      <c r="BI61" s="67">
        <f t="shared" si="16"/>
        <v>0</v>
      </c>
      <c r="BJ61" s="67">
        <f t="shared" si="16"/>
        <v>0</v>
      </c>
      <c r="BK61" s="67">
        <f t="shared" ref="BD61:BK93" si="37">ROUND(IF($L61=$L$4,($BB61*BK$4),IF($L61=$L$5,($BB61*BK$5),IF($L61=$L$6,($BB61*BK$6),IF($L61=$L$7,($BB61*BK$7))))),0)</f>
        <v>0</v>
      </c>
      <c r="BL61" s="70">
        <f t="shared" si="25"/>
        <v>30</v>
      </c>
      <c r="BM61" s="71">
        <f t="shared" si="26"/>
        <v>14</v>
      </c>
      <c r="BN61" s="71">
        <f t="shared" si="27"/>
        <v>20</v>
      </c>
      <c r="BO61" s="71">
        <f t="shared" si="28"/>
        <v>16</v>
      </c>
      <c r="BP61" s="71">
        <f t="shared" si="29"/>
        <v>10</v>
      </c>
      <c r="BQ61" s="71">
        <f t="shared" si="30"/>
        <v>0</v>
      </c>
      <c r="BR61" s="71">
        <f t="shared" si="31"/>
        <v>0</v>
      </c>
      <c r="BS61" s="71">
        <f t="shared" si="32"/>
        <v>0</v>
      </c>
      <c r="BT61" s="71">
        <f t="shared" si="33"/>
        <v>0</v>
      </c>
      <c r="BU61" s="72">
        <f t="shared" si="34"/>
        <v>60</v>
      </c>
      <c r="BV61" s="73">
        <f t="shared" si="35"/>
        <v>650.81399999999996</v>
      </c>
      <c r="BW61" t="s">
        <v>872</v>
      </c>
      <c r="BX61">
        <v>2022</v>
      </c>
      <c r="BY61" t="s">
        <v>873</v>
      </c>
      <c r="BZ61" t="s">
        <v>881</v>
      </c>
      <c r="CA61" t="s">
        <v>882</v>
      </c>
      <c r="CB61" t="s">
        <v>877</v>
      </c>
    </row>
    <row r="62" spans="1:80" x14ac:dyDescent="0.2">
      <c r="A62" s="77" t="str">
        <f t="shared" si="4"/>
        <v>Q1GN00R7A50G599</v>
      </c>
      <c r="B62" s="77" t="s">
        <v>251</v>
      </c>
      <c r="C62" s="77"/>
      <c r="D62" s="77" t="s">
        <v>254</v>
      </c>
      <c r="E62" s="77" t="s">
        <v>253</v>
      </c>
      <c r="F62" s="77" t="s">
        <v>727</v>
      </c>
      <c r="G62" s="77" t="s">
        <v>728</v>
      </c>
      <c r="H62" s="77" t="s">
        <v>648</v>
      </c>
      <c r="I62" s="77" t="s">
        <v>649</v>
      </c>
      <c r="J62" s="77" t="s">
        <v>722</v>
      </c>
      <c r="K62" s="77" t="s">
        <v>129</v>
      </c>
      <c r="L62" s="77" t="s">
        <v>12</v>
      </c>
      <c r="M62" s="77">
        <v>49.99</v>
      </c>
      <c r="N62" s="96">
        <f t="shared" si="18"/>
        <v>53658.266200000005</v>
      </c>
      <c r="O62" s="77"/>
      <c r="P62" s="96"/>
      <c r="Q62" s="78">
        <f t="shared" si="19"/>
        <v>0.31</v>
      </c>
      <c r="R62" s="27">
        <v>15.4969</v>
      </c>
      <c r="AD62" s="34"/>
      <c r="AE62" s="34"/>
      <c r="AF62" s="34"/>
      <c r="AG62" s="34"/>
      <c r="AH62" s="34"/>
      <c r="AI62" s="34"/>
      <c r="AJ62" s="35"/>
      <c r="AK62" s="34"/>
      <c r="AL62" s="35"/>
      <c r="AM62" s="34"/>
      <c r="AN62" s="34"/>
      <c r="AO62" s="35"/>
      <c r="AP62" s="35"/>
      <c r="AQ62" s="48">
        <f t="shared" si="20"/>
        <v>0</v>
      </c>
      <c r="AR62" s="66">
        <f t="shared" si="21"/>
        <v>0</v>
      </c>
      <c r="AS62" s="67">
        <f t="shared" si="36"/>
        <v>0</v>
      </c>
      <c r="AT62" s="67">
        <f t="shared" si="36"/>
        <v>0</v>
      </c>
      <c r="AU62" s="67">
        <f t="shared" si="36"/>
        <v>0</v>
      </c>
      <c r="AV62" s="67">
        <f t="shared" si="36"/>
        <v>0</v>
      </c>
      <c r="AW62" s="67">
        <f t="shared" si="36"/>
        <v>0</v>
      </c>
      <c r="AX62" s="67">
        <f t="shared" si="36"/>
        <v>0</v>
      </c>
      <c r="AY62" s="67">
        <f t="shared" si="36"/>
        <v>0</v>
      </c>
      <c r="AZ62" s="67">
        <f t="shared" si="36"/>
        <v>0</v>
      </c>
      <c r="BA62" s="68">
        <f t="shared" si="22"/>
        <v>0</v>
      </c>
      <c r="BB62" s="64">
        <f t="shared" si="23"/>
        <v>0</v>
      </c>
      <c r="BC62" s="69">
        <f t="shared" si="24"/>
        <v>0</v>
      </c>
      <c r="BD62" s="67">
        <f t="shared" si="37"/>
        <v>0</v>
      </c>
      <c r="BE62" s="67">
        <f t="shared" si="37"/>
        <v>0</v>
      </c>
      <c r="BF62" s="67">
        <f t="shared" si="37"/>
        <v>0</v>
      </c>
      <c r="BG62" s="67">
        <f t="shared" si="37"/>
        <v>0</v>
      </c>
      <c r="BH62" s="67">
        <f t="shared" si="37"/>
        <v>0</v>
      </c>
      <c r="BI62" s="67">
        <f t="shared" si="37"/>
        <v>0</v>
      </c>
      <c r="BJ62" s="67">
        <f t="shared" si="37"/>
        <v>0</v>
      </c>
      <c r="BK62" s="67">
        <f t="shared" si="37"/>
        <v>0</v>
      </c>
      <c r="BL62" s="70">
        <f t="shared" si="25"/>
        <v>0</v>
      </c>
      <c r="BM62" s="71">
        <f t="shared" si="26"/>
        <v>0</v>
      </c>
      <c r="BN62" s="71">
        <f t="shared" si="27"/>
        <v>0</v>
      </c>
      <c r="BO62" s="71">
        <f t="shared" si="28"/>
        <v>0</v>
      </c>
      <c r="BP62" s="71">
        <f t="shared" si="29"/>
        <v>0</v>
      </c>
      <c r="BQ62" s="71">
        <f t="shared" si="30"/>
        <v>0</v>
      </c>
      <c r="BR62" s="71">
        <f t="shared" si="31"/>
        <v>0</v>
      </c>
      <c r="BS62" s="71">
        <f t="shared" si="32"/>
        <v>0</v>
      </c>
      <c r="BT62" s="71">
        <f t="shared" si="33"/>
        <v>0</v>
      </c>
      <c r="BU62" s="72">
        <f t="shared" si="34"/>
        <v>0</v>
      </c>
      <c r="BV62" s="73">
        <f t="shared" si="35"/>
        <v>0</v>
      </c>
      <c r="BW62" t="s">
        <v>872</v>
      </c>
      <c r="BX62">
        <v>2022</v>
      </c>
      <c r="BY62" t="s">
        <v>873</v>
      </c>
      <c r="BZ62" t="s">
        <v>881</v>
      </c>
      <c r="CA62" t="s">
        <v>882</v>
      </c>
      <c r="CB62" t="s">
        <v>876</v>
      </c>
    </row>
    <row r="63" spans="1:80" x14ac:dyDescent="0.2">
      <c r="A63" s="77" t="str">
        <f t="shared" si="4"/>
        <v>Q2OD03WEGG0F12R</v>
      </c>
      <c r="B63" s="77" t="s">
        <v>251</v>
      </c>
      <c r="C63" s="77"/>
      <c r="D63" s="77" t="s">
        <v>260</v>
      </c>
      <c r="E63" s="77" t="s">
        <v>259</v>
      </c>
      <c r="F63" s="77" t="s">
        <v>729</v>
      </c>
      <c r="G63" s="77" t="s">
        <v>730</v>
      </c>
      <c r="H63" s="77" t="s">
        <v>731</v>
      </c>
      <c r="I63" s="77" t="s">
        <v>732</v>
      </c>
      <c r="J63" s="77" t="s">
        <v>733</v>
      </c>
      <c r="K63" s="77" t="s">
        <v>129</v>
      </c>
      <c r="L63" s="77" t="s">
        <v>12</v>
      </c>
      <c r="M63" s="77">
        <v>69.989999999999995</v>
      </c>
      <c r="N63" s="96">
        <f t="shared" si="18"/>
        <v>75125.866200000004</v>
      </c>
      <c r="O63" s="77"/>
      <c r="P63" s="96"/>
      <c r="Q63" s="78">
        <f t="shared" si="19"/>
        <v>0.31</v>
      </c>
      <c r="R63" s="27">
        <v>21.696899999999999</v>
      </c>
      <c r="AD63" s="34"/>
      <c r="AE63" s="34"/>
      <c r="AF63" s="34"/>
      <c r="AG63" s="34"/>
      <c r="AH63" s="34"/>
      <c r="AI63" s="34"/>
      <c r="AJ63" s="35"/>
      <c r="AK63" s="34"/>
      <c r="AL63" s="35"/>
      <c r="AM63" s="34"/>
      <c r="AN63" s="34"/>
      <c r="AO63" s="35"/>
      <c r="AP63" s="35"/>
      <c r="AQ63" s="48">
        <f t="shared" si="20"/>
        <v>0</v>
      </c>
      <c r="AR63" s="66">
        <f t="shared" si="21"/>
        <v>0</v>
      </c>
      <c r="AS63" s="67">
        <f t="shared" si="36"/>
        <v>0</v>
      </c>
      <c r="AT63" s="67">
        <f t="shared" si="36"/>
        <v>0</v>
      </c>
      <c r="AU63" s="67">
        <f t="shared" si="36"/>
        <v>0</v>
      </c>
      <c r="AV63" s="67">
        <f t="shared" si="36"/>
        <v>0</v>
      </c>
      <c r="AW63" s="67">
        <f t="shared" si="36"/>
        <v>0</v>
      </c>
      <c r="AX63" s="67">
        <f t="shared" si="36"/>
        <v>0</v>
      </c>
      <c r="AY63" s="67">
        <f t="shared" si="36"/>
        <v>0</v>
      </c>
      <c r="AZ63" s="67">
        <f t="shared" si="36"/>
        <v>0</v>
      </c>
      <c r="BA63" s="68">
        <f t="shared" si="22"/>
        <v>0</v>
      </c>
      <c r="BB63" s="64">
        <f t="shared" si="23"/>
        <v>0</v>
      </c>
      <c r="BC63" s="69">
        <f t="shared" si="24"/>
        <v>0</v>
      </c>
      <c r="BD63" s="67">
        <f t="shared" si="37"/>
        <v>0</v>
      </c>
      <c r="BE63" s="67">
        <f t="shared" si="37"/>
        <v>0</v>
      </c>
      <c r="BF63" s="67">
        <f t="shared" si="37"/>
        <v>0</v>
      </c>
      <c r="BG63" s="67">
        <f t="shared" si="37"/>
        <v>0</v>
      </c>
      <c r="BH63" s="67">
        <f t="shared" si="37"/>
        <v>0</v>
      </c>
      <c r="BI63" s="67">
        <f t="shared" si="37"/>
        <v>0</v>
      </c>
      <c r="BJ63" s="67">
        <f t="shared" si="37"/>
        <v>0</v>
      </c>
      <c r="BK63" s="67">
        <f t="shared" si="37"/>
        <v>0</v>
      </c>
      <c r="BL63" s="70">
        <f t="shared" si="25"/>
        <v>0</v>
      </c>
      <c r="BM63" s="71">
        <f t="shared" si="26"/>
        <v>0</v>
      </c>
      <c r="BN63" s="71">
        <f t="shared" si="27"/>
        <v>0</v>
      </c>
      <c r="BO63" s="71">
        <f t="shared" si="28"/>
        <v>0</v>
      </c>
      <c r="BP63" s="71">
        <f t="shared" si="29"/>
        <v>0</v>
      </c>
      <c r="BQ63" s="71">
        <f t="shared" si="30"/>
        <v>0</v>
      </c>
      <c r="BR63" s="71">
        <f t="shared" si="31"/>
        <v>0</v>
      </c>
      <c r="BS63" s="71">
        <f t="shared" si="32"/>
        <v>0</v>
      </c>
      <c r="BT63" s="71">
        <f t="shared" si="33"/>
        <v>0</v>
      </c>
      <c r="BU63" s="72">
        <f t="shared" si="34"/>
        <v>0</v>
      </c>
      <c r="BV63" s="73">
        <f t="shared" si="35"/>
        <v>0</v>
      </c>
      <c r="BW63" t="s">
        <v>872</v>
      </c>
      <c r="BX63">
        <v>2022</v>
      </c>
      <c r="BY63" t="s">
        <v>873</v>
      </c>
      <c r="BZ63" t="s">
        <v>881</v>
      </c>
      <c r="CA63" t="s">
        <v>882</v>
      </c>
      <c r="CB63" t="s">
        <v>877</v>
      </c>
    </row>
    <row r="64" spans="1:80" x14ac:dyDescent="0.2">
      <c r="A64" s="77" t="str">
        <f t="shared" si="4"/>
        <v>Q2OD03WEGG0JBLK</v>
      </c>
      <c r="B64" s="77" t="s">
        <v>251</v>
      </c>
      <c r="C64" s="77"/>
      <c r="D64" s="77" t="s">
        <v>260</v>
      </c>
      <c r="E64" s="77" t="s">
        <v>259</v>
      </c>
      <c r="F64" s="77" t="s">
        <v>729</v>
      </c>
      <c r="G64" s="77" t="s">
        <v>730</v>
      </c>
      <c r="H64" s="77" t="s">
        <v>85</v>
      </c>
      <c r="I64" s="77" t="s">
        <v>483</v>
      </c>
      <c r="J64" s="77" t="s">
        <v>733</v>
      </c>
      <c r="K64" s="77" t="s">
        <v>129</v>
      </c>
      <c r="L64" s="77" t="s">
        <v>12</v>
      </c>
      <c r="M64" s="77">
        <v>69.989999999999995</v>
      </c>
      <c r="N64" s="96">
        <f t="shared" si="18"/>
        <v>75125.866200000004</v>
      </c>
      <c r="O64" s="77"/>
      <c r="P64" s="96"/>
      <c r="Q64" s="78">
        <f t="shared" si="19"/>
        <v>0.31</v>
      </c>
      <c r="R64" s="27">
        <v>21.696899999999999</v>
      </c>
      <c r="AD64" s="34"/>
      <c r="AE64" s="34"/>
      <c r="AF64" s="34"/>
      <c r="AG64" s="34"/>
      <c r="AH64" s="34"/>
      <c r="AI64" s="34"/>
      <c r="AJ64" s="35"/>
      <c r="AK64" s="34"/>
      <c r="AL64" s="35"/>
      <c r="AM64" s="34"/>
      <c r="AN64" s="34"/>
      <c r="AO64" s="35"/>
      <c r="AP64" s="35"/>
      <c r="AQ64" s="48">
        <f t="shared" si="20"/>
        <v>0</v>
      </c>
      <c r="AR64" s="66">
        <f t="shared" si="21"/>
        <v>0</v>
      </c>
      <c r="AS64" s="67">
        <f t="shared" si="36"/>
        <v>0</v>
      </c>
      <c r="AT64" s="67">
        <f t="shared" si="36"/>
        <v>0</v>
      </c>
      <c r="AU64" s="67">
        <f t="shared" si="36"/>
        <v>0</v>
      </c>
      <c r="AV64" s="67">
        <f t="shared" si="36"/>
        <v>0</v>
      </c>
      <c r="AW64" s="67">
        <f t="shared" si="36"/>
        <v>0</v>
      </c>
      <c r="AX64" s="67">
        <f t="shared" si="36"/>
        <v>0</v>
      </c>
      <c r="AY64" s="67">
        <f t="shared" si="36"/>
        <v>0</v>
      </c>
      <c r="AZ64" s="67">
        <f t="shared" si="36"/>
        <v>0</v>
      </c>
      <c r="BA64" s="68">
        <f t="shared" si="22"/>
        <v>0</v>
      </c>
      <c r="BB64" s="64">
        <f t="shared" si="23"/>
        <v>0</v>
      </c>
      <c r="BC64" s="69">
        <f t="shared" si="24"/>
        <v>0</v>
      </c>
      <c r="BD64" s="67">
        <f t="shared" si="37"/>
        <v>0</v>
      </c>
      <c r="BE64" s="67">
        <f t="shared" si="37"/>
        <v>0</v>
      </c>
      <c r="BF64" s="67">
        <f t="shared" si="37"/>
        <v>0</v>
      </c>
      <c r="BG64" s="67">
        <f t="shared" si="37"/>
        <v>0</v>
      </c>
      <c r="BH64" s="67">
        <f t="shared" si="37"/>
        <v>0</v>
      </c>
      <c r="BI64" s="67">
        <f t="shared" si="37"/>
        <v>0</v>
      </c>
      <c r="BJ64" s="67">
        <f t="shared" si="37"/>
        <v>0</v>
      </c>
      <c r="BK64" s="67">
        <f t="shared" si="37"/>
        <v>0</v>
      </c>
      <c r="BL64" s="70">
        <f t="shared" si="25"/>
        <v>0</v>
      </c>
      <c r="BM64" s="71">
        <f t="shared" si="26"/>
        <v>0</v>
      </c>
      <c r="BN64" s="71">
        <f t="shared" si="27"/>
        <v>0</v>
      </c>
      <c r="BO64" s="71">
        <f t="shared" si="28"/>
        <v>0</v>
      </c>
      <c r="BP64" s="71">
        <f t="shared" si="29"/>
        <v>0</v>
      </c>
      <c r="BQ64" s="71">
        <f t="shared" si="30"/>
        <v>0</v>
      </c>
      <c r="BR64" s="71">
        <f t="shared" si="31"/>
        <v>0</v>
      </c>
      <c r="BS64" s="71">
        <f t="shared" si="32"/>
        <v>0</v>
      </c>
      <c r="BT64" s="71">
        <f t="shared" si="33"/>
        <v>0</v>
      </c>
      <c r="BU64" s="72">
        <f t="shared" si="34"/>
        <v>0</v>
      </c>
      <c r="BV64" s="73">
        <f t="shared" si="35"/>
        <v>0</v>
      </c>
      <c r="BW64" t="s">
        <v>872</v>
      </c>
      <c r="BX64">
        <v>2022</v>
      </c>
      <c r="BY64" t="s">
        <v>873</v>
      </c>
      <c r="BZ64" t="s">
        <v>881</v>
      </c>
      <c r="CA64" t="s">
        <v>882</v>
      </c>
      <c r="CB64" t="s">
        <v>877</v>
      </c>
    </row>
    <row r="65" spans="1:80" x14ac:dyDescent="0.2">
      <c r="A65" s="77" t="str">
        <f t="shared" si="4"/>
        <v>Q2OB04K9I42JBLK</v>
      </c>
      <c r="B65" s="77" t="s">
        <v>251</v>
      </c>
      <c r="C65" s="77"/>
      <c r="D65" s="77" t="s">
        <v>254</v>
      </c>
      <c r="E65" s="77" t="s">
        <v>259</v>
      </c>
      <c r="F65" s="77" t="s">
        <v>734</v>
      </c>
      <c r="G65" s="77" t="s">
        <v>735</v>
      </c>
      <c r="H65" s="77" t="s">
        <v>85</v>
      </c>
      <c r="I65" s="77" t="s">
        <v>483</v>
      </c>
      <c r="J65" s="77" t="s">
        <v>215</v>
      </c>
      <c r="K65" s="77" t="s">
        <v>129</v>
      </c>
      <c r="L65" s="77" t="s">
        <v>12</v>
      </c>
      <c r="M65" s="77">
        <v>34.99</v>
      </c>
      <c r="N65" s="96">
        <f t="shared" si="18"/>
        <v>37557.566200000001</v>
      </c>
      <c r="O65" s="77"/>
      <c r="P65" s="96"/>
      <c r="Q65" s="78">
        <f t="shared" si="19"/>
        <v>0.31</v>
      </c>
      <c r="R65" s="27">
        <v>10.8469</v>
      </c>
      <c r="AD65" s="34"/>
      <c r="AE65" s="34"/>
      <c r="AF65" s="34"/>
      <c r="AG65" s="34"/>
      <c r="AH65" s="34"/>
      <c r="AI65" s="34"/>
      <c r="AJ65" s="35"/>
      <c r="AK65" s="34"/>
      <c r="AL65" s="35"/>
      <c r="AM65" s="34"/>
      <c r="AN65" s="34"/>
      <c r="AO65" s="35"/>
      <c r="AP65" s="35"/>
      <c r="AQ65" s="48">
        <f t="shared" si="20"/>
        <v>0</v>
      </c>
      <c r="AR65" s="66">
        <f t="shared" si="21"/>
        <v>0</v>
      </c>
      <c r="AS65" s="67">
        <f t="shared" si="36"/>
        <v>0</v>
      </c>
      <c r="AT65" s="67">
        <f t="shared" si="36"/>
        <v>0</v>
      </c>
      <c r="AU65" s="67">
        <f t="shared" si="36"/>
        <v>0</v>
      </c>
      <c r="AV65" s="67">
        <f t="shared" si="36"/>
        <v>0</v>
      </c>
      <c r="AW65" s="67">
        <f t="shared" si="36"/>
        <v>0</v>
      </c>
      <c r="AX65" s="67">
        <f t="shared" si="36"/>
        <v>0</v>
      </c>
      <c r="AY65" s="67">
        <f t="shared" si="36"/>
        <v>0</v>
      </c>
      <c r="AZ65" s="67">
        <f t="shared" si="36"/>
        <v>0</v>
      </c>
      <c r="BA65" s="68">
        <f t="shared" si="22"/>
        <v>0</v>
      </c>
      <c r="BB65" s="64">
        <f t="shared" si="23"/>
        <v>0</v>
      </c>
      <c r="BC65" s="69">
        <f t="shared" si="24"/>
        <v>0</v>
      </c>
      <c r="BD65" s="67">
        <f t="shared" si="37"/>
        <v>0</v>
      </c>
      <c r="BE65" s="67">
        <f t="shared" si="37"/>
        <v>0</v>
      </c>
      <c r="BF65" s="67">
        <f t="shared" si="37"/>
        <v>0</v>
      </c>
      <c r="BG65" s="67">
        <f t="shared" si="37"/>
        <v>0</v>
      </c>
      <c r="BH65" s="67">
        <f t="shared" si="37"/>
        <v>0</v>
      </c>
      <c r="BI65" s="67">
        <f t="shared" si="37"/>
        <v>0</v>
      </c>
      <c r="BJ65" s="67">
        <f t="shared" si="37"/>
        <v>0</v>
      </c>
      <c r="BK65" s="67">
        <f t="shared" si="37"/>
        <v>0</v>
      </c>
      <c r="BL65" s="70">
        <f t="shared" si="25"/>
        <v>0</v>
      </c>
      <c r="BM65" s="71">
        <f t="shared" si="26"/>
        <v>0</v>
      </c>
      <c r="BN65" s="71">
        <f t="shared" si="27"/>
        <v>0</v>
      </c>
      <c r="BO65" s="71">
        <f t="shared" si="28"/>
        <v>0</v>
      </c>
      <c r="BP65" s="71">
        <f t="shared" si="29"/>
        <v>0</v>
      </c>
      <c r="BQ65" s="71">
        <f t="shared" si="30"/>
        <v>0</v>
      </c>
      <c r="BR65" s="71">
        <f t="shared" si="31"/>
        <v>0</v>
      </c>
      <c r="BS65" s="71">
        <f t="shared" si="32"/>
        <v>0</v>
      </c>
      <c r="BT65" s="71">
        <f t="shared" si="33"/>
        <v>0</v>
      </c>
      <c r="BU65" s="72">
        <f t="shared" si="34"/>
        <v>0</v>
      </c>
      <c r="BV65" s="73">
        <f t="shared" si="35"/>
        <v>0</v>
      </c>
      <c r="BW65" t="s">
        <v>872</v>
      </c>
      <c r="BX65">
        <v>2022</v>
      </c>
      <c r="BY65" t="s">
        <v>873</v>
      </c>
      <c r="BZ65" t="s">
        <v>881</v>
      </c>
      <c r="CA65" t="s">
        <v>882</v>
      </c>
      <c r="CB65" t="s">
        <v>877</v>
      </c>
    </row>
    <row r="66" spans="1:80" x14ac:dyDescent="0.2">
      <c r="A66" s="77" t="str">
        <f t="shared" si="4"/>
        <v>Q2OA26D4L00MWA</v>
      </c>
      <c r="B66" s="77" t="s">
        <v>251</v>
      </c>
      <c r="C66" s="77"/>
      <c r="D66" s="77" t="s">
        <v>265</v>
      </c>
      <c r="E66" s="77" t="s">
        <v>259</v>
      </c>
      <c r="F66" s="77" t="s">
        <v>736</v>
      </c>
      <c r="G66" s="77" t="s">
        <v>737</v>
      </c>
      <c r="H66" s="77" t="s">
        <v>558</v>
      </c>
      <c r="I66" s="77" t="s">
        <v>559</v>
      </c>
      <c r="J66" s="77" t="s">
        <v>681</v>
      </c>
      <c r="K66" s="77" t="s">
        <v>129</v>
      </c>
      <c r="L66" s="77" t="s">
        <v>12</v>
      </c>
      <c r="M66" s="77">
        <v>69.989999999999995</v>
      </c>
      <c r="N66" s="96">
        <f t="shared" si="18"/>
        <v>75125.866200000004</v>
      </c>
      <c r="O66" s="77"/>
      <c r="P66" s="96"/>
      <c r="Q66" s="78">
        <f t="shared" si="19"/>
        <v>0.31</v>
      </c>
      <c r="R66" s="27">
        <v>21.696899999999999</v>
      </c>
      <c r="AD66" s="34"/>
      <c r="AE66" s="34"/>
      <c r="AF66" s="34"/>
      <c r="AG66" s="34"/>
      <c r="AH66" s="34"/>
      <c r="AI66" s="34"/>
      <c r="AJ66" s="35"/>
      <c r="AK66" s="34"/>
      <c r="AL66" s="35"/>
      <c r="AM66" s="34"/>
      <c r="AN66" s="34"/>
      <c r="AO66" s="35"/>
      <c r="AP66" s="35"/>
      <c r="AQ66" s="48">
        <f t="shared" si="20"/>
        <v>0</v>
      </c>
      <c r="AR66" s="66">
        <f t="shared" si="21"/>
        <v>0</v>
      </c>
      <c r="AS66" s="67">
        <f t="shared" si="36"/>
        <v>0</v>
      </c>
      <c r="AT66" s="67">
        <f t="shared" si="36"/>
        <v>0</v>
      </c>
      <c r="AU66" s="67">
        <f t="shared" si="36"/>
        <v>0</v>
      </c>
      <c r="AV66" s="67">
        <f t="shared" si="36"/>
        <v>0</v>
      </c>
      <c r="AW66" s="67">
        <f t="shared" si="36"/>
        <v>0</v>
      </c>
      <c r="AX66" s="67">
        <f t="shared" si="36"/>
        <v>0</v>
      </c>
      <c r="AY66" s="67">
        <f t="shared" si="36"/>
        <v>0</v>
      </c>
      <c r="AZ66" s="67">
        <f t="shared" si="36"/>
        <v>0</v>
      </c>
      <c r="BA66" s="68">
        <f t="shared" si="22"/>
        <v>0</v>
      </c>
      <c r="BB66" s="64">
        <f t="shared" si="23"/>
        <v>0</v>
      </c>
      <c r="BC66" s="69">
        <f t="shared" si="24"/>
        <v>0</v>
      </c>
      <c r="BD66" s="67">
        <f t="shared" si="37"/>
        <v>0</v>
      </c>
      <c r="BE66" s="67">
        <f t="shared" si="37"/>
        <v>0</v>
      </c>
      <c r="BF66" s="67">
        <f t="shared" si="37"/>
        <v>0</v>
      </c>
      <c r="BG66" s="67">
        <f t="shared" si="37"/>
        <v>0</v>
      </c>
      <c r="BH66" s="67">
        <f t="shared" si="37"/>
        <v>0</v>
      </c>
      <c r="BI66" s="67">
        <f t="shared" si="37"/>
        <v>0</v>
      </c>
      <c r="BJ66" s="67">
        <f t="shared" si="37"/>
        <v>0</v>
      </c>
      <c r="BK66" s="67">
        <f t="shared" si="37"/>
        <v>0</v>
      </c>
      <c r="BL66" s="70">
        <f t="shared" si="25"/>
        <v>0</v>
      </c>
      <c r="BM66" s="71">
        <f t="shared" si="26"/>
        <v>0</v>
      </c>
      <c r="BN66" s="71">
        <f t="shared" si="27"/>
        <v>0</v>
      </c>
      <c r="BO66" s="71">
        <f t="shared" si="28"/>
        <v>0</v>
      </c>
      <c r="BP66" s="71">
        <f t="shared" si="29"/>
        <v>0</v>
      </c>
      <c r="BQ66" s="71">
        <f t="shared" si="30"/>
        <v>0</v>
      </c>
      <c r="BR66" s="71">
        <f t="shared" si="31"/>
        <v>0</v>
      </c>
      <c r="BS66" s="71">
        <f t="shared" si="32"/>
        <v>0</v>
      </c>
      <c r="BT66" s="71">
        <f t="shared" si="33"/>
        <v>0</v>
      </c>
      <c r="BU66" s="72">
        <f t="shared" si="34"/>
        <v>0</v>
      </c>
      <c r="BV66" s="73">
        <f t="shared" si="35"/>
        <v>0</v>
      </c>
      <c r="BW66" t="s">
        <v>872</v>
      </c>
      <c r="BX66">
        <v>2022</v>
      </c>
      <c r="BY66" t="s">
        <v>873</v>
      </c>
      <c r="BZ66" t="s">
        <v>881</v>
      </c>
      <c r="CA66" t="s">
        <v>882</v>
      </c>
      <c r="CB66" t="s">
        <v>878</v>
      </c>
    </row>
    <row r="67" spans="1:80" x14ac:dyDescent="0.2">
      <c r="A67" s="77" t="str">
        <f t="shared" si="4"/>
        <v>Q2OH03WBMY1G1J2</v>
      </c>
      <c r="B67" s="77" t="s">
        <v>251</v>
      </c>
      <c r="C67" s="77"/>
      <c r="D67" s="77" t="s">
        <v>260</v>
      </c>
      <c r="E67" s="77" t="s">
        <v>253</v>
      </c>
      <c r="F67" s="77" t="s">
        <v>738</v>
      </c>
      <c r="G67" s="77" t="s">
        <v>739</v>
      </c>
      <c r="H67" s="77" t="s">
        <v>700</v>
      </c>
      <c r="I67" s="77" t="s">
        <v>701</v>
      </c>
      <c r="J67" s="77" t="s">
        <v>614</v>
      </c>
      <c r="K67" s="77" t="s">
        <v>129</v>
      </c>
      <c r="L67" s="77" t="s">
        <v>12</v>
      </c>
      <c r="M67" s="77">
        <v>39.99</v>
      </c>
      <c r="N67" s="96">
        <f t="shared" si="18"/>
        <v>42924.466200000003</v>
      </c>
      <c r="O67" s="77"/>
      <c r="P67" s="96"/>
      <c r="Q67" s="78">
        <f t="shared" si="19"/>
        <v>0.31</v>
      </c>
      <c r="R67" s="27">
        <v>12.3969</v>
      </c>
      <c r="AD67" s="34"/>
      <c r="AE67" s="34"/>
      <c r="AF67" s="34"/>
      <c r="AG67" s="34"/>
      <c r="AH67" s="34"/>
      <c r="AI67" s="34"/>
      <c r="AJ67" s="35"/>
      <c r="AK67" s="34"/>
      <c r="AL67" s="35"/>
      <c r="AM67" s="34"/>
      <c r="AN67" s="34"/>
      <c r="AO67" s="35"/>
      <c r="AP67" s="35"/>
      <c r="AQ67" s="48">
        <f t="shared" si="20"/>
        <v>0</v>
      </c>
      <c r="AR67" s="66">
        <f t="shared" si="21"/>
        <v>0</v>
      </c>
      <c r="AS67" s="67">
        <f t="shared" si="36"/>
        <v>0</v>
      </c>
      <c r="AT67" s="67">
        <f t="shared" si="36"/>
        <v>0</v>
      </c>
      <c r="AU67" s="67">
        <f t="shared" si="36"/>
        <v>0</v>
      </c>
      <c r="AV67" s="67">
        <f t="shared" si="36"/>
        <v>0</v>
      </c>
      <c r="AW67" s="67">
        <f t="shared" si="36"/>
        <v>0</v>
      </c>
      <c r="AX67" s="67">
        <f t="shared" si="36"/>
        <v>0</v>
      </c>
      <c r="AY67" s="67">
        <f t="shared" si="36"/>
        <v>0</v>
      </c>
      <c r="AZ67" s="67">
        <f t="shared" si="36"/>
        <v>0</v>
      </c>
      <c r="BA67" s="68">
        <f t="shared" si="22"/>
        <v>0</v>
      </c>
      <c r="BB67" s="64">
        <f t="shared" si="23"/>
        <v>0</v>
      </c>
      <c r="BC67" s="69">
        <f t="shared" si="24"/>
        <v>0</v>
      </c>
      <c r="BD67" s="67">
        <f t="shared" si="37"/>
        <v>0</v>
      </c>
      <c r="BE67" s="67">
        <f t="shared" si="37"/>
        <v>0</v>
      </c>
      <c r="BF67" s="67">
        <f t="shared" si="37"/>
        <v>0</v>
      </c>
      <c r="BG67" s="67">
        <f t="shared" si="37"/>
        <v>0</v>
      </c>
      <c r="BH67" s="67">
        <f t="shared" si="37"/>
        <v>0</v>
      </c>
      <c r="BI67" s="67">
        <f t="shared" si="37"/>
        <v>0</v>
      </c>
      <c r="BJ67" s="67">
        <f t="shared" si="37"/>
        <v>0</v>
      </c>
      <c r="BK67" s="67">
        <f t="shared" si="37"/>
        <v>0</v>
      </c>
      <c r="BL67" s="70">
        <f t="shared" si="25"/>
        <v>0</v>
      </c>
      <c r="BM67" s="71">
        <f t="shared" si="26"/>
        <v>0</v>
      </c>
      <c r="BN67" s="71">
        <f t="shared" si="27"/>
        <v>0</v>
      </c>
      <c r="BO67" s="71">
        <f t="shared" si="28"/>
        <v>0</v>
      </c>
      <c r="BP67" s="71">
        <f t="shared" si="29"/>
        <v>0</v>
      </c>
      <c r="BQ67" s="71">
        <f t="shared" si="30"/>
        <v>0</v>
      </c>
      <c r="BR67" s="71">
        <f t="shared" si="31"/>
        <v>0</v>
      </c>
      <c r="BS67" s="71">
        <f t="shared" si="32"/>
        <v>0</v>
      </c>
      <c r="BT67" s="71">
        <f t="shared" si="33"/>
        <v>0</v>
      </c>
      <c r="BU67" s="72">
        <f t="shared" si="34"/>
        <v>0</v>
      </c>
      <c r="BV67" s="73">
        <f t="shared" si="35"/>
        <v>0</v>
      </c>
      <c r="BW67" t="s">
        <v>872</v>
      </c>
      <c r="BX67">
        <v>2022</v>
      </c>
      <c r="BY67" t="s">
        <v>873</v>
      </c>
      <c r="BZ67" t="s">
        <v>881</v>
      </c>
      <c r="CA67" t="s">
        <v>882</v>
      </c>
      <c r="CB67" t="s">
        <v>876</v>
      </c>
    </row>
    <row r="68" spans="1:80" x14ac:dyDescent="0.2">
      <c r="A68" s="77" t="str">
        <f t="shared" si="4"/>
        <v>Q2OH03WBMY1JBLK</v>
      </c>
      <c r="B68" s="77" t="s">
        <v>251</v>
      </c>
      <c r="C68" s="77"/>
      <c r="D68" s="77" t="s">
        <v>260</v>
      </c>
      <c r="E68" s="77" t="s">
        <v>253</v>
      </c>
      <c r="F68" s="77" t="s">
        <v>738</v>
      </c>
      <c r="G68" s="77" t="s">
        <v>739</v>
      </c>
      <c r="H68" s="77" t="s">
        <v>85</v>
      </c>
      <c r="I68" s="77" t="s">
        <v>483</v>
      </c>
      <c r="J68" s="77" t="s">
        <v>614</v>
      </c>
      <c r="K68" s="77" t="s">
        <v>129</v>
      </c>
      <c r="L68" s="77" t="s">
        <v>12</v>
      </c>
      <c r="M68" s="77">
        <v>39.99</v>
      </c>
      <c r="N68" s="96">
        <f t="shared" si="18"/>
        <v>42924.466200000003</v>
      </c>
      <c r="O68" s="77"/>
      <c r="P68" s="96"/>
      <c r="Q68" s="78">
        <f t="shared" si="19"/>
        <v>0.31</v>
      </c>
      <c r="R68" s="27">
        <v>12.3969</v>
      </c>
      <c r="AD68" s="34"/>
      <c r="AE68" s="34"/>
      <c r="AF68" s="34"/>
      <c r="AG68" s="34"/>
      <c r="AH68" s="34"/>
      <c r="AI68" s="34"/>
      <c r="AJ68" s="35"/>
      <c r="AK68" s="34"/>
      <c r="AL68" s="35"/>
      <c r="AM68" s="34"/>
      <c r="AN68" s="34"/>
      <c r="AO68" s="35"/>
      <c r="AP68" s="35"/>
      <c r="AQ68" s="48">
        <f t="shared" si="20"/>
        <v>0</v>
      </c>
      <c r="AR68" s="66">
        <f t="shared" si="21"/>
        <v>0</v>
      </c>
      <c r="AS68" s="67">
        <f t="shared" si="36"/>
        <v>0</v>
      </c>
      <c r="AT68" s="67">
        <f t="shared" si="36"/>
        <v>0</v>
      </c>
      <c r="AU68" s="67">
        <f t="shared" si="36"/>
        <v>0</v>
      </c>
      <c r="AV68" s="67">
        <f t="shared" si="36"/>
        <v>0</v>
      </c>
      <c r="AW68" s="67">
        <f t="shared" si="36"/>
        <v>0</v>
      </c>
      <c r="AX68" s="67">
        <f t="shared" si="36"/>
        <v>0</v>
      </c>
      <c r="AY68" s="67">
        <f t="shared" si="36"/>
        <v>0</v>
      </c>
      <c r="AZ68" s="67">
        <f t="shared" si="36"/>
        <v>0</v>
      </c>
      <c r="BA68" s="68">
        <f t="shared" si="22"/>
        <v>0</v>
      </c>
      <c r="BB68" s="64">
        <f t="shared" si="23"/>
        <v>0</v>
      </c>
      <c r="BC68" s="69">
        <f t="shared" si="24"/>
        <v>0</v>
      </c>
      <c r="BD68" s="67">
        <f t="shared" si="37"/>
        <v>0</v>
      </c>
      <c r="BE68" s="67">
        <f t="shared" si="37"/>
        <v>0</v>
      </c>
      <c r="BF68" s="67">
        <f t="shared" si="37"/>
        <v>0</v>
      </c>
      <c r="BG68" s="67">
        <f t="shared" si="37"/>
        <v>0</v>
      </c>
      <c r="BH68" s="67">
        <f t="shared" si="37"/>
        <v>0</v>
      </c>
      <c r="BI68" s="67">
        <f t="shared" si="37"/>
        <v>0</v>
      </c>
      <c r="BJ68" s="67">
        <f t="shared" si="37"/>
        <v>0</v>
      </c>
      <c r="BK68" s="67">
        <f t="shared" si="37"/>
        <v>0</v>
      </c>
      <c r="BL68" s="70">
        <f t="shared" si="25"/>
        <v>0</v>
      </c>
      <c r="BM68" s="71">
        <f t="shared" si="26"/>
        <v>0</v>
      </c>
      <c r="BN68" s="71">
        <f t="shared" si="27"/>
        <v>0</v>
      </c>
      <c r="BO68" s="71">
        <f t="shared" si="28"/>
        <v>0</v>
      </c>
      <c r="BP68" s="71">
        <f t="shared" si="29"/>
        <v>0</v>
      </c>
      <c r="BQ68" s="71">
        <f t="shared" si="30"/>
        <v>0</v>
      </c>
      <c r="BR68" s="71">
        <f t="shared" si="31"/>
        <v>0</v>
      </c>
      <c r="BS68" s="71">
        <f t="shared" si="32"/>
        <v>0</v>
      </c>
      <c r="BT68" s="71">
        <f t="shared" si="33"/>
        <v>0</v>
      </c>
      <c r="BU68" s="72">
        <f t="shared" si="34"/>
        <v>0</v>
      </c>
      <c r="BV68" s="73">
        <f t="shared" si="35"/>
        <v>0</v>
      </c>
      <c r="BW68" t="s">
        <v>872</v>
      </c>
      <c r="BX68">
        <v>2022</v>
      </c>
      <c r="BY68" t="s">
        <v>873</v>
      </c>
      <c r="BZ68" t="s">
        <v>881</v>
      </c>
      <c r="CA68" t="s">
        <v>882</v>
      </c>
      <c r="CB68" t="s">
        <v>876</v>
      </c>
    </row>
    <row r="69" spans="1:80" x14ac:dyDescent="0.2">
      <c r="A69" s="77" t="str">
        <f t="shared" si="4"/>
        <v>Q2OL08WDSB0G599</v>
      </c>
      <c r="B69" s="77" t="s">
        <v>251</v>
      </c>
      <c r="C69" s="77"/>
      <c r="D69" s="77" t="s">
        <v>425</v>
      </c>
      <c r="E69" s="77" t="s">
        <v>253</v>
      </c>
      <c r="F69" s="77" t="s">
        <v>740</v>
      </c>
      <c r="G69" s="77" t="s">
        <v>741</v>
      </c>
      <c r="H69" s="77" t="s">
        <v>648</v>
      </c>
      <c r="I69" s="77" t="s">
        <v>649</v>
      </c>
      <c r="J69" s="77" t="s">
        <v>742</v>
      </c>
      <c r="K69" s="77" t="s">
        <v>630</v>
      </c>
      <c r="L69" s="77" t="s">
        <v>12</v>
      </c>
      <c r="M69" s="77">
        <v>109.99</v>
      </c>
      <c r="N69" s="96">
        <f t="shared" si="18"/>
        <v>118061.0662</v>
      </c>
      <c r="O69" s="77"/>
      <c r="P69" s="96"/>
      <c r="Q69" s="78">
        <f t="shared" si="19"/>
        <v>0.31</v>
      </c>
      <c r="R69" s="27">
        <v>34.096899999999998</v>
      </c>
      <c r="AD69" s="34"/>
      <c r="AE69" s="34"/>
      <c r="AF69" s="34"/>
      <c r="AG69" s="34"/>
      <c r="AH69" s="34"/>
      <c r="AI69" s="34"/>
      <c r="AJ69" s="35"/>
      <c r="AK69" s="34"/>
      <c r="AL69" s="35"/>
      <c r="AM69" s="34"/>
      <c r="AN69" s="34"/>
      <c r="AO69" s="35"/>
      <c r="AP69" s="35"/>
      <c r="AQ69" s="48">
        <f t="shared" si="20"/>
        <v>0</v>
      </c>
      <c r="AR69" s="66">
        <f t="shared" si="21"/>
        <v>0</v>
      </c>
      <c r="AS69" s="67">
        <f t="shared" si="36"/>
        <v>0</v>
      </c>
      <c r="AT69" s="67">
        <f t="shared" si="36"/>
        <v>0</v>
      </c>
      <c r="AU69" s="67">
        <f t="shared" si="36"/>
        <v>0</v>
      </c>
      <c r="AV69" s="67">
        <f t="shared" si="36"/>
        <v>0</v>
      </c>
      <c r="AW69" s="67">
        <f t="shared" si="36"/>
        <v>0</v>
      </c>
      <c r="AX69" s="67">
        <f t="shared" si="36"/>
        <v>0</v>
      </c>
      <c r="AY69" s="67">
        <f t="shared" si="36"/>
        <v>0</v>
      </c>
      <c r="AZ69" s="67">
        <f t="shared" si="36"/>
        <v>0</v>
      </c>
      <c r="BA69" s="68">
        <f t="shared" si="22"/>
        <v>0</v>
      </c>
      <c r="BB69" s="64">
        <f t="shared" si="23"/>
        <v>0</v>
      </c>
      <c r="BC69" s="69">
        <f t="shared" si="24"/>
        <v>0</v>
      </c>
      <c r="BD69" s="67">
        <f t="shared" si="37"/>
        <v>0</v>
      </c>
      <c r="BE69" s="67">
        <f t="shared" si="37"/>
        <v>0</v>
      </c>
      <c r="BF69" s="67">
        <f t="shared" si="37"/>
        <v>0</v>
      </c>
      <c r="BG69" s="67">
        <f t="shared" si="37"/>
        <v>0</v>
      </c>
      <c r="BH69" s="67">
        <f t="shared" si="37"/>
        <v>0</v>
      </c>
      <c r="BI69" s="67">
        <f t="shared" si="37"/>
        <v>0</v>
      </c>
      <c r="BJ69" s="67">
        <f t="shared" si="37"/>
        <v>0</v>
      </c>
      <c r="BK69" s="67">
        <f t="shared" si="37"/>
        <v>0</v>
      </c>
      <c r="BL69" s="70">
        <f t="shared" si="25"/>
        <v>0</v>
      </c>
      <c r="BM69" s="71">
        <f t="shared" si="26"/>
        <v>0</v>
      </c>
      <c r="BN69" s="71">
        <f t="shared" si="27"/>
        <v>0</v>
      </c>
      <c r="BO69" s="71">
        <f t="shared" si="28"/>
        <v>0</v>
      </c>
      <c r="BP69" s="71">
        <f t="shared" si="29"/>
        <v>0</v>
      </c>
      <c r="BQ69" s="71">
        <f t="shared" si="30"/>
        <v>0</v>
      </c>
      <c r="BR69" s="71">
        <f t="shared" si="31"/>
        <v>0</v>
      </c>
      <c r="BS69" s="71">
        <f t="shared" si="32"/>
        <v>0</v>
      </c>
      <c r="BT69" s="71">
        <f t="shared" si="33"/>
        <v>0</v>
      </c>
      <c r="BU69" s="72">
        <f t="shared" si="34"/>
        <v>0</v>
      </c>
      <c r="BV69" s="73">
        <f t="shared" si="35"/>
        <v>0</v>
      </c>
      <c r="BW69" t="s">
        <v>872</v>
      </c>
      <c r="BX69">
        <v>2022</v>
      </c>
      <c r="BY69" t="s">
        <v>873</v>
      </c>
      <c r="BZ69" t="s">
        <v>881</v>
      </c>
      <c r="CA69" t="s">
        <v>882</v>
      </c>
      <c r="CB69" t="s">
        <v>876</v>
      </c>
    </row>
    <row r="70" spans="1:80" x14ac:dyDescent="0.2">
      <c r="A70" s="77" t="str">
        <f t="shared" si="4"/>
        <v>Q2OL08WDSB0A20J</v>
      </c>
      <c r="B70" s="77" t="s">
        <v>251</v>
      </c>
      <c r="C70" s="77"/>
      <c r="D70" s="77" t="s">
        <v>425</v>
      </c>
      <c r="E70" s="77" t="s">
        <v>253</v>
      </c>
      <c r="F70" s="77" t="s">
        <v>740</v>
      </c>
      <c r="G70" s="77" t="s">
        <v>741</v>
      </c>
      <c r="H70" s="77" t="s">
        <v>743</v>
      </c>
      <c r="I70" s="77" t="s">
        <v>744</v>
      </c>
      <c r="J70" s="77" t="s">
        <v>742</v>
      </c>
      <c r="K70" s="77" t="s">
        <v>630</v>
      </c>
      <c r="L70" s="77" t="s">
        <v>12</v>
      </c>
      <c r="M70" s="77">
        <v>109.99</v>
      </c>
      <c r="N70" s="96">
        <f t="shared" si="18"/>
        <v>118061.0662</v>
      </c>
      <c r="O70" s="77"/>
      <c r="P70" s="96"/>
      <c r="Q70" s="78">
        <f t="shared" si="19"/>
        <v>0.31</v>
      </c>
      <c r="R70" s="27">
        <v>34.096899999999998</v>
      </c>
      <c r="AD70" s="34"/>
      <c r="AE70" s="34"/>
      <c r="AF70" s="34"/>
      <c r="AG70" s="34"/>
      <c r="AH70" s="34"/>
      <c r="AI70" s="34"/>
      <c r="AJ70" s="35"/>
      <c r="AK70" s="34"/>
      <c r="AL70" s="35"/>
      <c r="AM70" s="34"/>
      <c r="AN70" s="34"/>
      <c r="AO70" s="35"/>
      <c r="AP70" s="35"/>
      <c r="AQ70" s="48">
        <f t="shared" si="20"/>
        <v>0</v>
      </c>
      <c r="AR70" s="66">
        <f t="shared" si="21"/>
        <v>0</v>
      </c>
      <c r="AS70" s="67">
        <f t="shared" si="36"/>
        <v>0</v>
      </c>
      <c r="AT70" s="67">
        <f t="shared" si="36"/>
        <v>0</v>
      </c>
      <c r="AU70" s="67">
        <f t="shared" si="36"/>
        <v>0</v>
      </c>
      <c r="AV70" s="67">
        <f t="shared" si="36"/>
        <v>0</v>
      </c>
      <c r="AW70" s="67">
        <f t="shared" si="36"/>
        <v>0</v>
      </c>
      <c r="AX70" s="67">
        <f t="shared" si="36"/>
        <v>0</v>
      </c>
      <c r="AY70" s="67">
        <f t="shared" si="36"/>
        <v>0</v>
      </c>
      <c r="AZ70" s="67">
        <f t="shared" si="36"/>
        <v>0</v>
      </c>
      <c r="BA70" s="68">
        <f t="shared" si="22"/>
        <v>0</v>
      </c>
      <c r="BB70" s="64">
        <f t="shared" si="23"/>
        <v>0</v>
      </c>
      <c r="BC70" s="69">
        <f t="shared" si="24"/>
        <v>0</v>
      </c>
      <c r="BD70" s="67">
        <f t="shared" si="37"/>
        <v>0</v>
      </c>
      <c r="BE70" s="67">
        <f t="shared" si="37"/>
        <v>0</v>
      </c>
      <c r="BF70" s="67">
        <f t="shared" si="37"/>
        <v>0</v>
      </c>
      <c r="BG70" s="67">
        <f t="shared" si="37"/>
        <v>0</v>
      </c>
      <c r="BH70" s="67">
        <f t="shared" si="37"/>
        <v>0</v>
      </c>
      <c r="BI70" s="67">
        <f t="shared" si="37"/>
        <v>0</v>
      </c>
      <c r="BJ70" s="67">
        <f t="shared" si="37"/>
        <v>0</v>
      </c>
      <c r="BK70" s="67">
        <f t="shared" si="37"/>
        <v>0</v>
      </c>
      <c r="BL70" s="70">
        <f t="shared" si="25"/>
        <v>0</v>
      </c>
      <c r="BM70" s="71">
        <f t="shared" si="26"/>
        <v>0</v>
      </c>
      <c r="BN70" s="71">
        <f t="shared" si="27"/>
        <v>0</v>
      </c>
      <c r="BO70" s="71">
        <f t="shared" si="28"/>
        <v>0</v>
      </c>
      <c r="BP70" s="71">
        <f t="shared" si="29"/>
        <v>0</v>
      </c>
      <c r="BQ70" s="71">
        <f t="shared" si="30"/>
        <v>0</v>
      </c>
      <c r="BR70" s="71">
        <f t="shared" si="31"/>
        <v>0</v>
      </c>
      <c r="BS70" s="71">
        <f t="shared" si="32"/>
        <v>0</v>
      </c>
      <c r="BT70" s="71">
        <f t="shared" si="33"/>
        <v>0</v>
      </c>
      <c r="BU70" s="72">
        <f t="shared" si="34"/>
        <v>0</v>
      </c>
      <c r="BV70" s="73">
        <f t="shared" si="35"/>
        <v>0</v>
      </c>
      <c r="BW70" t="s">
        <v>872</v>
      </c>
      <c r="BX70">
        <v>2022</v>
      </c>
      <c r="BY70" t="s">
        <v>873</v>
      </c>
      <c r="BZ70" t="s">
        <v>881</v>
      </c>
      <c r="CA70" t="s">
        <v>882</v>
      </c>
      <c r="CB70" t="s">
        <v>876</v>
      </c>
    </row>
    <row r="71" spans="1:80" x14ac:dyDescent="0.2">
      <c r="A71" s="77" t="str">
        <f t="shared" si="4"/>
        <v>Q2OL10WEMV0G1L7</v>
      </c>
      <c r="B71" s="77" t="s">
        <v>251</v>
      </c>
      <c r="C71" s="77"/>
      <c r="D71" s="77" t="s">
        <v>425</v>
      </c>
      <c r="E71" s="77" t="s">
        <v>253</v>
      </c>
      <c r="F71" s="77" t="s">
        <v>745</v>
      </c>
      <c r="G71" s="77" t="s">
        <v>746</v>
      </c>
      <c r="H71" s="77" t="s">
        <v>637</v>
      </c>
      <c r="I71" s="77" t="s">
        <v>638</v>
      </c>
      <c r="J71" s="77" t="s">
        <v>542</v>
      </c>
      <c r="K71" s="77" t="s">
        <v>630</v>
      </c>
      <c r="L71" s="77" t="s">
        <v>12</v>
      </c>
      <c r="M71" s="77">
        <v>109.99</v>
      </c>
      <c r="N71" s="96">
        <f t="shared" si="18"/>
        <v>118061.0662</v>
      </c>
      <c r="O71" s="77"/>
      <c r="P71" s="96"/>
      <c r="Q71" s="78">
        <f t="shared" si="19"/>
        <v>0.31</v>
      </c>
      <c r="R71" s="27">
        <v>34.096899999999998</v>
      </c>
      <c r="AD71" s="34"/>
      <c r="AE71" s="34"/>
      <c r="AF71" s="34"/>
      <c r="AG71" s="34"/>
      <c r="AH71" s="34"/>
      <c r="AI71" s="34"/>
      <c r="AJ71" s="35"/>
      <c r="AK71" s="34"/>
      <c r="AL71" s="35"/>
      <c r="AM71" s="34"/>
      <c r="AN71" s="34"/>
      <c r="AO71" s="35"/>
      <c r="AP71" s="35"/>
      <c r="AQ71" s="48">
        <f t="shared" si="20"/>
        <v>0</v>
      </c>
      <c r="AR71" s="66">
        <f t="shared" si="21"/>
        <v>0</v>
      </c>
      <c r="AS71" s="67">
        <f t="shared" si="36"/>
        <v>0</v>
      </c>
      <c r="AT71" s="67">
        <f t="shared" si="36"/>
        <v>0</v>
      </c>
      <c r="AU71" s="67">
        <f t="shared" si="36"/>
        <v>0</v>
      </c>
      <c r="AV71" s="67">
        <f t="shared" si="36"/>
        <v>0</v>
      </c>
      <c r="AW71" s="67">
        <f t="shared" si="36"/>
        <v>0</v>
      </c>
      <c r="AX71" s="67">
        <f t="shared" si="36"/>
        <v>0</v>
      </c>
      <c r="AY71" s="67">
        <f t="shared" si="36"/>
        <v>0</v>
      </c>
      <c r="AZ71" s="67">
        <f t="shared" si="36"/>
        <v>0</v>
      </c>
      <c r="BA71" s="68">
        <f t="shared" si="22"/>
        <v>0</v>
      </c>
      <c r="BB71" s="64">
        <f t="shared" si="23"/>
        <v>0</v>
      </c>
      <c r="BC71" s="69">
        <f t="shared" si="24"/>
        <v>0</v>
      </c>
      <c r="BD71" s="67">
        <f t="shared" si="37"/>
        <v>0</v>
      </c>
      <c r="BE71" s="67">
        <f t="shared" si="37"/>
        <v>0</v>
      </c>
      <c r="BF71" s="67">
        <f t="shared" si="37"/>
        <v>0</v>
      </c>
      <c r="BG71" s="67">
        <f t="shared" si="37"/>
        <v>0</v>
      </c>
      <c r="BH71" s="67">
        <f t="shared" si="37"/>
        <v>0</v>
      </c>
      <c r="BI71" s="67">
        <f t="shared" si="37"/>
        <v>0</v>
      </c>
      <c r="BJ71" s="67">
        <f t="shared" si="37"/>
        <v>0</v>
      </c>
      <c r="BK71" s="67">
        <f t="shared" si="37"/>
        <v>0</v>
      </c>
      <c r="BL71" s="70">
        <f t="shared" si="25"/>
        <v>0</v>
      </c>
      <c r="BM71" s="71">
        <f t="shared" si="26"/>
        <v>0</v>
      </c>
      <c r="BN71" s="71">
        <f t="shared" si="27"/>
        <v>0</v>
      </c>
      <c r="BO71" s="71">
        <f t="shared" si="28"/>
        <v>0</v>
      </c>
      <c r="BP71" s="71">
        <f t="shared" si="29"/>
        <v>0</v>
      </c>
      <c r="BQ71" s="71">
        <f t="shared" si="30"/>
        <v>0</v>
      </c>
      <c r="BR71" s="71">
        <f t="shared" si="31"/>
        <v>0</v>
      </c>
      <c r="BS71" s="71">
        <f t="shared" si="32"/>
        <v>0</v>
      </c>
      <c r="BT71" s="71">
        <f t="shared" si="33"/>
        <v>0</v>
      </c>
      <c r="BU71" s="72">
        <f t="shared" si="34"/>
        <v>0</v>
      </c>
      <c r="BV71" s="73">
        <f t="shared" si="35"/>
        <v>0</v>
      </c>
      <c r="BW71" t="s">
        <v>872</v>
      </c>
      <c r="BX71">
        <v>2022</v>
      </c>
      <c r="BY71" t="s">
        <v>873</v>
      </c>
      <c r="BZ71" t="s">
        <v>881</v>
      </c>
      <c r="CA71" t="s">
        <v>882</v>
      </c>
      <c r="CB71" t="s">
        <v>876</v>
      </c>
    </row>
    <row r="72" spans="1:80" x14ac:dyDescent="0.2">
      <c r="A72" s="77" t="str">
        <f t="shared" si="4"/>
        <v>Q2OL10WEMV0JBLK</v>
      </c>
      <c r="B72" s="77" t="s">
        <v>251</v>
      </c>
      <c r="C72" s="77"/>
      <c r="D72" s="77" t="s">
        <v>425</v>
      </c>
      <c r="E72" s="77" t="s">
        <v>253</v>
      </c>
      <c r="F72" s="77" t="s">
        <v>745</v>
      </c>
      <c r="G72" s="77" t="s">
        <v>746</v>
      </c>
      <c r="H72" s="77" t="s">
        <v>85</v>
      </c>
      <c r="I72" s="77" t="s">
        <v>483</v>
      </c>
      <c r="J72" s="77" t="s">
        <v>542</v>
      </c>
      <c r="K72" s="77" t="s">
        <v>630</v>
      </c>
      <c r="L72" s="77" t="s">
        <v>12</v>
      </c>
      <c r="M72" s="77">
        <v>109.99</v>
      </c>
      <c r="N72" s="96">
        <f t="shared" si="18"/>
        <v>118061.0662</v>
      </c>
      <c r="O72" s="77"/>
      <c r="P72" s="96"/>
      <c r="Q72" s="78">
        <f t="shared" si="19"/>
        <v>0.31</v>
      </c>
      <c r="R72" s="27">
        <v>34.096899999999998</v>
      </c>
      <c r="AD72" s="34"/>
      <c r="AE72" s="34"/>
      <c r="AF72" s="34"/>
      <c r="AG72" s="34"/>
      <c r="AH72" s="34"/>
      <c r="AI72" s="34"/>
      <c r="AJ72" s="35"/>
      <c r="AK72" s="34"/>
      <c r="AL72" s="35"/>
      <c r="AM72" s="34"/>
      <c r="AN72" s="34"/>
      <c r="AO72" s="35"/>
      <c r="AP72" s="35"/>
      <c r="AQ72" s="48">
        <f t="shared" si="20"/>
        <v>0</v>
      </c>
      <c r="AR72" s="66">
        <f t="shared" si="21"/>
        <v>0</v>
      </c>
      <c r="AS72" s="67">
        <f t="shared" si="36"/>
        <v>0</v>
      </c>
      <c r="AT72" s="67">
        <f t="shared" si="36"/>
        <v>0</v>
      </c>
      <c r="AU72" s="67">
        <f t="shared" si="36"/>
        <v>0</v>
      </c>
      <c r="AV72" s="67">
        <f t="shared" si="36"/>
        <v>0</v>
      </c>
      <c r="AW72" s="67">
        <f t="shared" si="36"/>
        <v>0</v>
      </c>
      <c r="AX72" s="67">
        <f t="shared" si="36"/>
        <v>0</v>
      </c>
      <c r="AY72" s="67">
        <f t="shared" si="36"/>
        <v>0</v>
      </c>
      <c r="AZ72" s="67">
        <f t="shared" si="36"/>
        <v>0</v>
      </c>
      <c r="BA72" s="68">
        <f t="shared" si="22"/>
        <v>0</v>
      </c>
      <c r="BB72" s="64">
        <f t="shared" si="23"/>
        <v>0</v>
      </c>
      <c r="BC72" s="69">
        <f t="shared" si="24"/>
        <v>0</v>
      </c>
      <c r="BD72" s="67">
        <f t="shared" si="37"/>
        <v>0</v>
      </c>
      <c r="BE72" s="67">
        <f t="shared" si="37"/>
        <v>0</v>
      </c>
      <c r="BF72" s="67">
        <f t="shared" si="37"/>
        <v>0</v>
      </c>
      <c r="BG72" s="67">
        <f t="shared" si="37"/>
        <v>0</v>
      </c>
      <c r="BH72" s="67">
        <f t="shared" si="37"/>
        <v>0</v>
      </c>
      <c r="BI72" s="67">
        <f t="shared" si="37"/>
        <v>0</v>
      </c>
      <c r="BJ72" s="67">
        <f t="shared" si="37"/>
        <v>0</v>
      </c>
      <c r="BK72" s="67">
        <f t="shared" si="37"/>
        <v>0</v>
      </c>
      <c r="BL72" s="70">
        <f t="shared" si="25"/>
        <v>0</v>
      </c>
      <c r="BM72" s="71">
        <f t="shared" si="26"/>
        <v>0</v>
      </c>
      <c r="BN72" s="71">
        <f t="shared" si="27"/>
        <v>0</v>
      </c>
      <c r="BO72" s="71">
        <f t="shared" si="28"/>
        <v>0</v>
      </c>
      <c r="BP72" s="71">
        <f t="shared" si="29"/>
        <v>0</v>
      </c>
      <c r="BQ72" s="71">
        <f t="shared" si="30"/>
        <v>0</v>
      </c>
      <c r="BR72" s="71">
        <f t="shared" si="31"/>
        <v>0</v>
      </c>
      <c r="BS72" s="71">
        <f t="shared" si="32"/>
        <v>0</v>
      </c>
      <c r="BT72" s="71">
        <f t="shared" si="33"/>
        <v>0</v>
      </c>
      <c r="BU72" s="72">
        <f t="shared" si="34"/>
        <v>0</v>
      </c>
      <c r="BV72" s="73">
        <f t="shared" si="35"/>
        <v>0</v>
      </c>
      <c r="BW72" t="s">
        <v>872</v>
      </c>
      <c r="BX72">
        <v>2022</v>
      </c>
      <c r="BY72" t="s">
        <v>873</v>
      </c>
      <c r="BZ72" t="s">
        <v>881</v>
      </c>
      <c r="CA72" t="s">
        <v>882</v>
      </c>
      <c r="CB72" t="s">
        <v>876</v>
      </c>
    </row>
    <row r="73" spans="1:80" x14ac:dyDescent="0.2">
      <c r="A73" s="77" t="str">
        <f t="shared" si="4"/>
        <v>Q2OL10WEMV0A502</v>
      </c>
      <c r="B73" s="77" t="s">
        <v>251</v>
      </c>
      <c r="C73" s="77"/>
      <c r="D73" s="77" t="s">
        <v>425</v>
      </c>
      <c r="E73" s="77" t="s">
        <v>253</v>
      </c>
      <c r="F73" s="77" t="s">
        <v>745</v>
      </c>
      <c r="G73" s="77" t="s">
        <v>746</v>
      </c>
      <c r="H73" s="77" t="s">
        <v>220</v>
      </c>
      <c r="I73" s="77" t="s">
        <v>704</v>
      </c>
      <c r="J73" s="77" t="s">
        <v>542</v>
      </c>
      <c r="K73" s="77" t="s">
        <v>630</v>
      </c>
      <c r="L73" s="77" t="s">
        <v>12</v>
      </c>
      <c r="M73" s="77">
        <v>109.99</v>
      </c>
      <c r="N73" s="96">
        <f t="shared" si="18"/>
        <v>118061.0662</v>
      </c>
      <c r="O73" s="77"/>
      <c r="P73" s="96"/>
      <c r="Q73" s="78">
        <f t="shared" si="19"/>
        <v>0.31</v>
      </c>
      <c r="R73" s="27">
        <v>34.096899999999998</v>
      </c>
      <c r="AD73" s="34"/>
      <c r="AE73" s="34"/>
      <c r="AF73" s="34"/>
      <c r="AG73" s="34"/>
      <c r="AH73" s="34"/>
      <c r="AI73" s="34"/>
      <c r="AJ73" s="35"/>
      <c r="AK73" s="34"/>
      <c r="AL73" s="35"/>
      <c r="AM73" s="34"/>
      <c r="AN73" s="34"/>
      <c r="AO73" s="35"/>
      <c r="AP73" s="35"/>
      <c r="AQ73" s="48">
        <f t="shared" si="20"/>
        <v>0</v>
      </c>
      <c r="AR73" s="66">
        <f t="shared" si="21"/>
        <v>0</v>
      </c>
      <c r="AS73" s="67">
        <f t="shared" si="36"/>
        <v>0</v>
      </c>
      <c r="AT73" s="67">
        <f t="shared" si="36"/>
        <v>0</v>
      </c>
      <c r="AU73" s="67">
        <f t="shared" si="36"/>
        <v>0</v>
      </c>
      <c r="AV73" s="67">
        <f t="shared" si="36"/>
        <v>0</v>
      </c>
      <c r="AW73" s="67">
        <f t="shared" si="36"/>
        <v>0</v>
      </c>
      <c r="AX73" s="67">
        <f t="shared" si="36"/>
        <v>0</v>
      </c>
      <c r="AY73" s="67">
        <f t="shared" si="36"/>
        <v>0</v>
      </c>
      <c r="AZ73" s="67">
        <f t="shared" si="36"/>
        <v>0</v>
      </c>
      <c r="BA73" s="68">
        <f t="shared" si="22"/>
        <v>0</v>
      </c>
      <c r="BB73" s="64">
        <f t="shared" si="23"/>
        <v>0</v>
      </c>
      <c r="BC73" s="69">
        <f t="shared" si="24"/>
        <v>0</v>
      </c>
      <c r="BD73" s="67">
        <f t="shared" si="37"/>
        <v>0</v>
      </c>
      <c r="BE73" s="67">
        <f t="shared" si="37"/>
        <v>0</v>
      </c>
      <c r="BF73" s="67">
        <f t="shared" si="37"/>
        <v>0</v>
      </c>
      <c r="BG73" s="67">
        <f t="shared" si="37"/>
        <v>0</v>
      </c>
      <c r="BH73" s="67">
        <f t="shared" si="37"/>
        <v>0</v>
      </c>
      <c r="BI73" s="67">
        <f t="shared" si="37"/>
        <v>0</v>
      </c>
      <c r="BJ73" s="67">
        <f t="shared" si="37"/>
        <v>0</v>
      </c>
      <c r="BK73" s="67">
        <f t="shared" si="37"/>
        <v>0</v>
      </c>
      <c r="BL73" s="70">
        <f t="shared" si="25"/>
        <v>0</v>
      </c>
      <c r="BM73" s="71">
        <f t="shared" si="26"/>
        <v>0</v>
      </c>
      <c r="BN73" s="71">
        <f t="shared" si="27"/>
        <v>0</v>
      </c>
      <c r="BO73" s="71">
        <f t="shared" si="28"/>
        <v>0</v>
      </c>
      <c r="BP73" s="71">
        <f t="shared" si="29"/>
        <v>0</v>
      </c>
      <c r="BQ73" s="71">
        <f t="shared" si="30"/>
        <v>0</v>
      </c>
      <c r="BR73" s="71">
        <f t="shared" si="31"/>
        <v>0</v>
      </c>
      <c r="BS73" s="71">
        <f t="shared" si="32"/>
        <v>0</v>
      </c>
      <c r="BT73" s="71">
        <f t="shared" si="33"/>
        <v>0</v>
      </c>
      <c r="BU73" s="72">
        <f t="shared" si="34"/>
        <v>0</v>
      </c>
      <c r="BV73" s="73">
        <f t="shared" si="35"/>
        <v>0</v>
      </c>
      <c r="BW73" t="s">
        <v>872</v>
      </c>
      <c r="BX73">
        <v>2022</v>
      </c>
      <c r="BY73" t="s">
        <v>873</v>
      </c>
      <c r="BZ73" t="s">
        <v>881</v>
      </c>
      <c r="CA73" t="s">
        <v>882</v>
      </c>
      <c r="CB73" t="s">
        <v>876</v>
      </c>
    </row>
    <row r="74" spans="1:80" x14ac:dyDescent="0.2">
      <c r="A74" s="77" t="str">
        <f t="shared" si="4"/>
        <v>Q2OL10WEMV0G8L1</v>
      </c>
      <c r="B74" s="77" t="s">
        <v>251</v>
      </c>
      <c r="C74" s="77"/>
      <c r="D74" s="77" t="s">
        <v>425</v>
      </c>
      <c r="E74" s="77" t="s">
        <v>253</v>
      </c>
      <c r="F74" s="77" t="s">
        <v>745</v>
      </c>
      <c r="G74" s="77" t="s">
        <v>746</v>
      </c>
      <c r="H74" s="77" t="s">
        <v>669</v>
      </c>
      <c r="I74" s="77" t="s">
        <v>670</v>
      </c>
      <c r="J74" s="77" t="s">
        <v>542</v>
      </c>
      <c r="K74" s="77" t="s">
        <v>630</v>
      </c>
      <c r="L74" s="77" t="s">
        <v>12</v>
      </c>
      <c r="M74" s="77">
        <v>109.99</v>
      </c>
      <c r="N74" s="96">
        <f t="shared" si="18"/>
        <v>118061.0662</v>
      </c>
      <c r="O74" s="77"/>
      <c r="P74" s="96"/>
      <c r="Q74" s="78">
        <f t="shared" si="19"/>
        <v>0.31</v>
      </c>
      <c r="R74" s="27">
        <v>34.096899999999998</v>
      </c>
      <c r="AD74" s="34"/>
      <c r="AE74" s="34"/>
      <c r="AF74" s="34"/>
      <c r="AG74" s="34"/>
      <c r="AH74" s="34"/>
      <c r="AI74" s="34"/>
      <c r="AJ74" s="35"/>
      <c r="AK74" s="34"/>
      <c r="AL74" s="35"/>
      <c r="AM74" s="34"/>
      <c r="AN74" s="34"/>
      <c r="AO74" s="35"/>
      <c r="AP74" s="35"/>
      <c r="AQ74" s="48">
        <f t="shared" si="20"/>
        <v>0</v>
      </c>
      <c r="AR74" s="66">
        <f t="shared" si="21"/>
        <v>0</v>
      </c>
      <c r="AS74" s="67">
        <f t="shared" si="36"/>
        <v>0</v>
      </c>
      <c r="AT74" s="67">
        <f t="shared" si="36"/>
        <v>0</v>
      </c>
      <c r="AU74" s="67">
        <f t="shared" si="36"/>
        <v>0</v>
      </c>
      <c r="AV74" s="67">
        <f t="shared" si="36"/>
        <v>0</v>
      </c>
      <c r="AW74" s="67">
        <f t="shared" si="36"/>
        <v>0</v>
      </c>
      <c r="AX74" s="67">
        <f t="shared" si="36"/>
        <v>0</v>
      </c>
      <c r="AY74" s="67">
        <f t="shared" si="36"/>
        <v>0</v>
      </c>
      <c r="AZ74" s="67">
        <f t="shared" si="36"/>
        <v>0</v>
      </c>
      <c r="BA74" s="68">
        <f t="shared" si="22"/>
        <v>0</v>
      </c>
      <c r="BB74" s="64">
        <f t="shared" si="23"/>
        <v>0</v>
      </c>
      <c r="BC74" s="69">
        <f t="shared" si="24"/>
        <v>0</v>
      </c>
      <c r="BD74" s="67">
        <f t="shared" si="37"/>
        <v>0</v>
      </c>
      <c r="BE74" s="67">
        <f t="shared" si="37"/>
        <v>0</v>
      </c>
      <c r="BF74" s="67">
        <f t="shared" si="37"/>
        <v>0</v>
      </c>
      <c r="BG74" s="67">
        <f t="shared" si="37"/>
        <v>0</v>
      </c>
      <c r="BH74" s="67">
        <f t="shared" si="37"/>
        <v>0</v>
      </c>
      <c r="BI74" s="67">
        <f t="shared" si="37"/>
        <v>0</v>
      </c>
      <c r="BJ74" s="67">
        <f t="shared" si="37"/>
        <v>0</v>
      </c>
      <c r="BK74" s="67">
        <f t="shared" si="37"/>
        <v>0</v>
      </c>
      <c r="BL74" s="70">
        <f t="shared" si="25"/>
        <v>0</v>
      </c>
      <c r="BM74" s="71">
        <f t="shared" si="26"/>
        <v>0</v>
      </c>
      <c r="BN74" s="71">
        <f t="shared" si="27"/>
        <v>0</v>
      </c>
      <c r="BO74" s="71">
        <f t="shared" si="28"/>
        <v>0</v>
      </c>
      <c r="BP74" s="71">
        <f t="shared" si="29"/>
        <v>0</v>
      </c>
      <c r="BQ74" s="71">
        <f t="shared" si="30"/>
        <v>0</v>
      </c>
      <c r="BR74" s="71">
        <f t="shared" si="31"/>
        <v>0</v>
      </c>
      <c r="BS74" s="71">
        <f t="shared" si="32"/>
        <v>0</v>
      </c>
      <c r="BT74" s="71">
        <f t="shared" si="33"/>
        <v>0</v>
      </c>
      <c r="BU74" s="72">
        <f t="shared" si="34"/>
        <v>0</v>
      </c>
      <c r="BV74" s="73">
        <f t="shared" si="35"/>
        <v>0</v>
      </c>
      <c r="BW74" t="s">
        <v>872</v>
      </c>
      <c r="BX74">
        <v>2022</v>
      </c>
      <c r="BY74" t="s">
        <v>873</v>
      </c>
      <c r="BZ74" t="s">
        <v>881</v>
      </c>
      <c r="CA74" t="s">
        <v>882</v>
      </c>
      <c r="CB74" t="s">
        <v>876</v>
      </c>
    </row>
    <row r="75" spans="1:80" x14ac:dyDescent="0.2">
      <c r="A75" s="77" t="str">
        <f t="shared" si="4"/>
        <v>Q2OK15Z0615G5B7</v>
      </c>
      <c r="B75" s="77" t="s">
        <v>251</v>
      </c>
      <c r="C75" s="77"/>
      <c r="D75" s="77" t="s">
        <v>301</v>
      </c>
      <c r="E75" s="77" t="s">
        <v>653</v>
      </c>
      <c r="F75" s="77" t="s">
        <v>747</v>
      </c>
      <c r="G75" s="77" t="s">
        <v>748</v>
      </c>
      <c r="H75" s="77" t="s">
        <v>211</v>
      </c>
      <c r="I75" s="77" t="s">
        <v>562</v>
      </c>
      <c r="J75" s="77" t="s">
        <v>676</v>
      </c>
      <c r="K75" s="77" t="s">
        <v>129</v>
      </c>
      <c r="L75" s="77" t="s">
        <v>12</v>
      </c>
      <c r="M75" s="77">
        <v>54.99</v>
      </c>
      <c r="N75" s="96">
        <f t="shared" si="18"/>
        <v>59025.1662</v>
      </c>
      <c r="O75" s="77"/>
      <c r="P75" s="96"/>
      <c r="Q75" s="78">
        <f t="shared" si="19"/>
        <v>0.31</v>
      </c>
      <c r="R75" s="27">
        <v>17.046900000000001</v>
      </c>
      <c r="AD75" s="34"/>
      <c r="AE75" s="34"/>
      <c r="AF75" s="34"/>
      <c r="AG75" s="34"/>
      <c r="AH75" s="34"/>
      <c r="AI75" s="34"/>
      <c r="AJ75" s="35"/>
      <c r="AK75" s="34"/>
      <c r="AL75" s="35"/>
      <c r="AM75" s="34"/>
      <c r="AN75" s="34"/>
      <c r="AO75" s="35"/>
      <c r="AP75" s="35"/>
      <c r="AQ75" s="48">
        <f t="shared" si="20"/>
        <v>0</v>
      </c>
      <c r="AR75" s="66">
        <f t="shared" si="21"/>
        <v>0</v>
      </c>
      <c r="AS75" s="67">
        <f t="shared" si="36"/>
        <v>0</v>
      </c>
      <c r="AT75" s="67">
        <f t="shared" si="36"/>
        <v>0</v>
      </c>
      <c r="AU75" s="67">
        <f t="shared" si="36"/>
        <v>0</v>
      </c>
      <c r="AV75" s="67">
        <f t="shared" si="36"/>
        <v>0</v>
      </c>
      <c r="AW75" s="67">
        <f t="shared" si="36"/>
        <v>0</v>
      </c>
      <c r="AX75" s="67">
        <f t="shared" si="36"/>
        <v>0</v>
      </c>
      <c r="AY75" s="67">
        <f t="shared" si="36"/>
        <v>0</v>
      </c>
      <c r="AZ75" s="67">
        <f t="shared" si="36"/>
        <v>0</v>
      </c>
      <c r="BA75" s="68">
        <f t="shared" si="22"/>
        <v>0</v>
      </c>
      <c r="BB75" s="64">
        <f t="shared" si="23"/>
        <v>0</v>
      </c>
      <c r="BC75" s="69">
        <f t="shared" si="24"/>
        <v>0</v>
      </c>
      <c r="BD75" s="67">
        <f t="shared" si="37"/>
        <v>0</v>
      </c>
      <c r="BE75" s="67">
        <f t="shared" si="37"/>
        <v>0</v>
      </c>
      <c r="BF75" s="67">
        <f t="shared" si="37"/>
        <v>0</v>
      </c>
      <c r="BG75" s="67">
        <f t="shared" si="37"/>
        <v>0</v>
      </c>
      <c r="BH75" s="67">
        <f t="shared" si="37"/>
        <v>0</v>
      </c>
      <c r="BI75" s="67">
        <f t="shared" si="37"/>
        <v>0</v>
      </c>
      <c r="BJ75" s="67">
        <f t="shared" si="37"/>
        <v>0</v>
      </c>
      <c r="BK75" s="67">
        <f t="shared" si="37"/>
        <v>0</v>
      </c>
      <c r="BL75" s="70">
        <f t="shared" si="25"/>
        <v>0</v>
      </c>
      <c r="BM75" s="71">
        <f t="shared" si="26"/>
        <v>0</v>
      </c>
      <c r="BN75" s="71">
        <f t="shared" si="27"/>
        <v>0</v>
      </c>
      <c r="BO75" s="71">
        <f t="shared" si="28"/>
        <v>0</v>
      </c>
      <c r="BP75" s="71">
        <f t="shared" si="29"/>
        <v>0</v>
      </c>
      <c r="BQ75" s="71">
        <f t="shared" si="30"/>
        <v>0</v>
      </c>
      <c r="BR75" s="71">
        <f t="shared" si="31"/>
        <v>0</v>
      </c>
      <c r="BS75" s="71">
        <f t="shared" si="32"/>
        <v>0</v>
      </c>
      <c r="BT75" s="71">
        <f t="shared" si="33"/>
        <v>0</v>
      </c>
      <c r="BU75" s="72">
        <f t="shared" si="34"/>
        <v>0</v>
      </c>
      <c r="BV75" s="73">
        <f t="shared" si="35"/>
        <v>0</v>
      </c>
      <c r="BW75" t="s">
        <v>872</v>
      </c>
      <c r="BX75">
        <v>2022</v>
      </c>
      <c r="BY75" t="s">
        <v>873</v>
      </c>
      <c r="BZ75" t="s">
        <v>881</v>
      </c>
      <c r="CA75" t="s">
        <v>882</v>
      </c>
      <c r="CB75" t="s">
        <v>874</v>
      </c>
    </row>
    <row r="76" spans="1:80" x14ac:dyDescent="0.2">
      <c r="A76" s="77" t="str">
        <f t="shared" si="4"/>
        <v>Q2OK15Z0615JBLK</v>
      </c>
      <c r="B76" s="77" t="s">
        <v>251</v>
      </c>
      <c r="C76" s="77"/>
      <c r="D76" s="77" t="s">
        <v>301</v>
      </c>
      <c r="E76" s="77" t="s">
        <v>653</v>
      </c>
      <c r="F76" s="77" t="s">
        <v>747</v>
      </c>
      <c r="G76" s="77" t="s">
        <v>748</v>
      </c>
      <c r="H76" s="77" t="s">
        <v>85</v>
      </c>
      <c r="I76" s="77" t="s">
        <v>483</v>
      </c>
      <c r="J76" s="77" t="s">
        <v>676</v>
      </c>
      <c r="K76" s="77" t="s">
        <v>129</v>
      </c>
      <c r="L76" s="77" t="s">
        <v>12</v>
      </c>
      <c r="M76" s="77">
        <v>54.99</v>
      </c>
      <c r="N76" s="96">
        <f t="shared" si="18"/>
        <v>59025.1662</v>
      </c>
      <c r="O76" s="77"/>
      <c r="P76" s="96"/>
      <c r="Q76" s="78">
        <f t="shared" si="19"/>
        <v>0.31</v>
      </c>
      <c r="R76" s="27">
        <v>17.046900000000001</v>
      </c>
      <c r="AD76" s="34"/>
      <c r="AE76" s="34"/>
      <c r="AF76" s="34"/>
      <c r="AG76" s="34"/>
      <c r="AH76" s="34"/>
      <c r="AI76" s="34"/>
      <c r="AJ76" s="35"/>
      <c r="AK76" s="34"/>
      <c r="AL76" s="35"/>
      <c r="AM76" s="34"/>
      <c r="AN76" s="34"/>
      <c r="AO76" s="35"/>
      <c r="AP76" s="35"/>
      <c r="AQ76" s="48">
        <f t="shared" si="20"/>
        <v>0</v>
      </c>
      <c r="AR76" s="66">
        <f t="shared" si="21"/>
        <v>0</v>
      </c>
      <c r="AS76" s="67">
        <f t="shared" si="36"/>
        <v>0</v>
      </c>
      <c r="AT76" s="67">
        <f t="shared" si="36"/>
        <v>0</v>
      </c>
      <c r="AU76" s="67">
        <f t="shared" si="36"/>
        <v>0</v>
      </c>
      <c r="AV76" s="67">
        <f t="shared" si="36"/>
        <v>0</v>
      </c>
      <c r="AW76" s="67">
        <f t="shared" si="36"/>
        <v>0</v>
      </c>
      <c r="AX76" s="67">
        <f t="shared" si="36"/>
        <v>0</v>
      </c>
      <c r="AY76" s="67">
        <f t="shared" si="36"/>
        <v>0</v>
      </c>
      <c r="AZ76" s="67">
        <f t="shared" si="36"/>
        <v>0</v>
      </c>
      <c r="BA76" s="68">
        <f t="shared" si="22"/>
        <v>0</v>
      </c>
      <c r="BB76" s="64">
        <f t="shared" si="23"/>
        <v>0</v>
      </c>
      <c r="BC76" s="69">
        <f t="shared" si="24"/>
        <v>0</v>
      </c>
      <c r="BD76" s="67">
        <f t="shared" si="37"/>
        <v>0</v>
      </c>
      <c r="BE76" s="67">
        <f t="shared" si="37"/>
        <v>0</v>
      </c>
      <c r="BF76" s="67">
        <f t="shared" si="37"/>
        <v>0</v>
      </c>
      <c r="BG76" s="67">
        <f t="shared" si="37"/>
        <v>0</v>
      </c>
      <c r="BH76" s="67">
        <f t="shared" si="37"/>
        <v>0</v>
      </c>
      <c r="BI76" s="67">
        <f t="shared" si="37"/>
        <v>0</v>
      </c>
      <c r="BJ76" s="67">
        <f t="shared" si="37"/>
        <v>0</v>
      </c>
      <c r="BK76" s="67">
        <f t="shared" si="37"/>
        <v>0</v>
      </c>
      <c r="BL76" s="70">
        <f t="shared" si="25"/>
        <v>0</v>
      </c>
      <c r="BM76" s="71">
        <f t="shared" si="26"/>
        <v>0</v>
      </c>
      <c r="BN76" s="71">
        <f t="shared" si="27"/>
        <v>0</v>
      </c>
      <c r="BO76" s="71">
        <f t="shared" si="28"/>
        <v>0</v>
      </c>
      <c r="BP76" s="71">
        <f t="shared" si="29"/>
        <v>0</v>
      </c>
      <c r="BQ76" s="71">
        <f t="shared" si="30"/>
        <v>0</v>
      </c>
      <c r="BR76" s="71">
        <f t="shared" si="31"/>
        <v>0</v>
      </c>
      <c r="BS76" s="71">
        <f t="shared" si="32"/>
        <v>0</v>
      </c>
      <c r="BT76" s="71">
        <f t="shared" si="33"/>
        <v>0</v>
      </c>
      <c r="BU76" s="72">
        <f t="shared" si="34"/>
        <v>0</v>
      </c>
      <c r="BV76" s="73">
        <f t="shared" si="35"/>
        <v>0</v>
      </c>
      <c r="BW76" t="s">
        <v>872</v>
      </c>
      <c r="BX76">
        <v>2022</v>
      </c>
      <c r="BY76" t="s">
        <v>873</v>
      </c>
      <c r="BZ76" t="s">
        <v>881</v>
      </c>
      <c r="CA76" t="s">
        <v>882</v>
      </c>
      <c r="CB76" t="s">
        <v>874</v>
      </c>
    </row>
    <row r="77" spans="1:80" x14ac:dyDescent="0.2">
      <c r="A77" s="77" t="str">
        <f t="shared" si="4"/>
        <v>Q2OH04WEGG0F12R</v>
      </c>
      <c r="B77" s="77" t="s">
        <v>251</v>
      </c>
      <c r="C77" s="77"/>
      <c r="D77" s="77" t="s">
        <v>260</v>
      </c>
      <c r="E77" s="77" t="s">
        <v>253</v>
      </c>
      <c r="F77" s="77" t="s">
        <v>749</v>
      </c>
      <c r="G77" s="77" t="s">
        <v>750</v>
      </c>
      <c r="H77" s="77" t="s">
        <v>731</v>
      </c>
      <c r="I77" s="77" t="s">
        <v>732</v>
      </c>
      <c r="J77" s="77" t="s">
        <v>733</v>
      </c>
      <c r="K77" s="77" t="s">
        <v>129</v>
      </c>
      <c r="L77" s="77" t="s">
        <v>12</v>
      </c>
      <c r="M77" s="77">
        <v>39.99</v>
      </c>
      <c r="N77" s="96">
        <f t="shared" si="18"/>
        <v>42924.466200000003</v>
      </c>
      <c r="O77" s="77"/>
      <c r="P77" s="96"/>
      <c r="Q77" s="78">
        <f t="shared" si="19"/>
        <v>0.31</v>
      </c>
      <c r="R77" s="27">
        <v>12.3969</v>
      </c>
      <c r="AD77" s="34"/>
      <c r="AE77" s="34"/>
      <c r="AF77" s="34"/>
      <c r="AG77" s="34"/>
      <c r="AH77" s="34"/>
      <c r="AI77" s="34"/>
      <c r="AJ77" s="35"/>
      <c r="AK77" s="34"/>
      <c r="AL77" s="35"/>
      <c r="AM77" s="34"/>
      <c r="AN77" s="34"/>
      <c r="AO77" s="35"/>
      <c r="AP77" s="35"/>
      <c r="AQ77" s="48">
        <f t="shared" si="20"/>
        <v>0</v>
      </c>
      <c r="AR77" s="66">
        <f t="shared" si="21"/>
        <v>0</v>
      </c>
      <c r="AS77" s="67">
        <f t="shared" si="36"/>
        <v>0</v>
      </c>
      <c r="AT77" s="67">
        <f t="shared" si="36"/>
        <v>0</v>
      </c>
      <c r="AU77" s="67">
        <f t="shared" si="36"/>
        <v>0</v>
      </c>
      <c r="AV77" s="67">
        <f t="shared" si="36"/>
        <v>0</v>
      </c>
      <c r="AW77" s="67">
        <f t="shared" si="36"/>
        <v>0</v>
      </c>
      <c r="AX77" s="67">
        <f t="shared" si="36"/>
        <v>0</v>
      </c>
      <c r="AY77" s="67">
        <f t="shared" si="36"/>
        <v>0</v>
      </c>
      <c r="AZ77" s="67">
        <f t="shared" si="36"/>
        <v>0</v>
      </c>
      <c r="BA77" s="68">
        <f t="shared" si="22"/>
        <v>0</v>
      </c>
      <c r="BB77" s="64">
        <f t="shared" si="23"/>
        <v>0</v>
      </c>
      <c r="BC77" s="69">
        <f t="shared" si="24"/>
        <v>0</v>
      </c>
      <c r="BD77" s="67">
        <f t="shared" si="37"/>
        <v>0</v>
      </c>
      <c r="BE77" s="67">
        <f t="shared" si="37"/>
        <v>0</v>
      </c>
      <c r="BF77" s="67">
        <f t="shared" si="37"/>
        <v>0</v>
      </c>
      <c r="BG77" s="67">
        <f t="shared" si="37"/>
        <v>0</v>
      </c>
      <c r="BH77" s="67">
        <f t="shared" si="37"/>
        <v>0</v>
      </c>
      <c r="BI77" s="67">
        <f t="shared" si="37"/>
        <v>0</v>
      </c>
      <c r="BJ77" s="67">
        <f t="shared" si="37"/>
        <v>0</v>
      </c>
      <c r="BK77" s="67">
        <f t="shared" si="37"/>
        <v>0</v>
      </c>
      <c r="BL77" s="70">
        <f t="shared" si="25"/>
        <v>0</v>
      </c>
      <c r="BM77" s="71">
        <f t="shared" si="26"/>
        <v>0</v>
      </c>
      <c r="BN77" s="71">
        <f t="shared" si="27"/>
        <v>0</v>
      </c>
      <c r="BO77" s="71">
        <f t="shared" si="28"/>
        <v>0</v>
      </c>
      <c r="BP77" s="71">
        <f t="shared" si="29"/>
        <v>0</v>
      </c>
      <c r="BQ77" s="71">
        <f t="shared" si="30"/>
        <v>0</v>
      </c>
      <c r="BR77" s="71">
        <f t="shared" si="31"/>
        <v>0</v>
      </c>
      <c r="BS77" s="71">
        <f t="shared" si="32"/>
        <v>0</v>
      </c>
      <c r="BT77" s="71">
        <f t="shared" si="33"/>
        <v>0</v>
      </c>
      <c r="BU77" s="72">
        <f t="shared" si="34"/>
        <v>0</v>
      </c>
      <c r="BV77" s="73">
        <f t="shared" si="35"/>
        <v>0</v>
      </c>
      <c r="BW77" t="s">
        <v>872</v>
      </c>
      <c r="BX77">
        <v>2022</v>
      </c>
      <c r="BY77" t="s">
        <v>873</v>
      </c>
      <c r="BZ77" t="s">
        <v>881</v>
      </c>
      <c r="CA77" t="s">
        <v>882</v>
      </c>
      <c r="CB77" t="s">
        <v>876</v>
      </c>
    </row>
    <row r="78" spans="1:80" x14ac:dyDescent="0.2">
      <c r="A78" s="77" t="str">
        <f t="shared" si="4"/>
        <v>Q2OK11D2XP3MWA</v>
      </c>
      <c r="B78" s="77" t="s">
        <v>251</v>
      </c>
      <c r="C78" s="77"/>
      <c r="D78" s="77" t="s">
        <v>265</v>
      </c>
      <c r="E78" s="77" t="s">
        <v>653</v>
      </c>
      <c r="F78" s="77" t="s">
        <v>751</v>
      </c>
      <c r="G78" s="77" t="s">
        <v>752</v>
      </c>
      <c r="H78" s="77" t="s">
        <v>558</v>
      </c>
      <c r="I78" s="77" t="s">
        <v>559</v>
      </c>
      <c r="J78" s="77" t="s">
        <v>681</v>
      </c>
      <c r="K78" s="77" t="s">
        <v>129</v>
      </c>
      <c r="L78" s="77" t="s">
        <v>12</v>
      </c>
      <c r="M78" s="77">
        <v>64.989999999999995</v>
      </c>
      <c r="N78" s="96">
        <f t="shared" si="18"/>
        <v>69758.966199999995</v>
      </c>
      <c r="O78" s="77"/>
      <c r="P78" s="96"/>
      <c r="Q78" s="78">
        <f t="shared" si="19"/>
        <v>0.31</v>
      </c>
      <c r="R78" s="27">
        <v>20.146899999999999</v>
      </c>
      <c r="AD78" s="34">
        <v>15</v>
      </c>
      <c r="AE78" s="34">
        <v>15</v>
      </c>
      <c r="AF78" s="34"/>
      <c r="AG78" s="34"/>
      <c r="AH78" s="34"/>
      <c r="AI78" s="34"/>
      <c r="AJ78" s="35">
        <v>15</v>
      </c>
      <c r="AK78" s="34">
        <v>15</v>
      </c>
      <c r="AL78" s="35"/>
      <c r="AM78" s="34"/>
      <c r="AN78" s="34"/>
      <c r="AO78" s="35"/>
      <c r="AP78" s="35"/>
      <c r="AQ78" s="48">
        <f t="shared" si="20"/>
        <v>30</v>
      </c>
      <c r="AR78" s="66">
        <f t="shared" si="21"/>
        <v>604.40699999999993</v>
      </c>
      <c r="AS78" s="67">
        <f t="shared" si="36"/>
        <v>7</v>
      </c>
      <c r="AT78" s="67">
        <f t="shared" si="36"/>
        <v>10</v>
      </c>
      <c r="AU78" s="67">
        <f t="shared" si="36"/>
        <v>8</v>
      </c>
      <c r="AV78" s="67">
        <f t="shared" si="36"/>
        <v>5</v>
      </c>
      <c r="AW78" s="67">
        <f t="shared" si="36"/>
        <v>0</v>
      </c>
      <c r="AX78" s="67">
        <f t="shared" si="36"/>
        <v>0</v>
      </c>
      <c r="AY78" s="67">
        <f t="shared" si="36"/>
        <v>0</v>
      </c>
      <c r="AZ78" s="67">
        <f t="shared" si="36"/>
        <v>0</v>
      </c>
      <c r="BA78" s="68">
        <f t="shared" si="22"/>
        <v>30</v>
      </c>
      <c r="BB78" s="64">
        <f t="shared" si="23"/>
        <v>30</v>
      </c>
      <c r="BC78" s="69">
        <f t="shared" si="24"/>
        <v>604.40699999999993</v>
      </c>
      <c r="BD78" s="67">
        <f t="shared" si="37"/>
        <v>7</v>
      </c>
      <c r="BE78" s="67">
        <f t="shared" si="37"/>
        <v>10</v>
      </c>
      <c r="BF78" s="67">
        <f t="shared" si="37"/>
        <v>8</v>
      </c>
      <c r="BG78" s="67">
        <f t="shared" si="37"/>
        <v>5</v>
      </c>
      <c r="BH78" s="67">
        <f t="shared" si="37"/>
        <v>0</v>
      </c>
      <c r="BI78" s="67">
        <f t="shared" si="37"/>
        <v>0</v>
      </c>
      <c r="BJ78" s="67">
        <f t="shared" si="37"/>
        <v>0</v>
      </c>
      <c r="BK78" s="67">
        <f t="shared" si="37"/>
        <v>0</v>
      </c>
      <c r="BL78" s="70">
        <f t="shared" si="25"/>
        <v>30</v>
      </c>
      <c r="BM78" s="71">
        <f t="shared" si="26"/>
        <v>14</v>
      </c>
      <c r="BN78" s="71">
        <f t="shared" si="27"/>
        <v>20</v>
      </c>
      <c r="BO78" s="71">
        <f t="shared" si="28"/>
        <v>16</v>
      </c>
      <c r="BP78" s="71">
        <f t="shared" si="29"/>
        <v>10</v>
      </c>
      <c r="BQ78" s="71">
        <f t="shared" si="30"/>
        <v>0</v>
      </c>
      <c r="BR78" s="71">
        <f t="shared" si="31"/>
        <v>0</v>
      </c>
      <c r="BS78" s="71">
        <f t="shared" si="32"/>
        <v>0</v>
      </c>
      <c r="BT78" s="71">
        <f t="shared" si="33"/>
        <v>0</v>
      </c>
      <c r="BU78" s="72">
        <f t="shared" si="34"/>
        <v>60</v>
      </c>
      <c r="BV78" s="73">
        <f t="shared" si="35"/>
        <v>1208.8139999999999</v>
      </c>
      <c r="BW78" t="s">
        <v>872</v>
      </c>
      <c r="BX78">
        <v>2022</v>
      </c>
      <c r="BY78" t="s">
        <v>873</v>
      </c>
      <c r="BZ78" t="s">
        <v>881</v>
      </c>
      <c r="CA78" t="s">
        <v>882</v>
      </c>
      <c r="CB78" t="s">
        <v>874</v>
      </c>
    </row>
    <row r="79" spans="1:80" x14ac:dyDescent="0.2">
      <c r="A79" s="77" t="str">
        <f t="shared" si="4"/>
        <v>Q2OK01KARG1G599</v>
      </c>
      <c r="B79" s="77" t="s">
        <v>251</v>
      </c>
      <c r="C79" s="77"/>
      <c r="D79" s="77" t="s">
        <v>254</v>
      </c>
      <c r="E79" s="77" t="s">
        <v>653</v>
      </c>
      <c r="F79" s="77" t="s">
        <v>753</v>
      </c>
      <c r="G79" s="77" t="s">
        <v>754</v>
      </c>
      <c r="H79" s="77" t="s">
        <v>648</v>
      </c>
      <c r="I79" s="77" t="s">
        <v>649</v>
      </c>
      <c r="J79" s="77" t="s">
        <v>215</v>
      </c>
      <c r="K79" s="77" t="s">
        <v>129</v>
      </c>
      <c r="L79" s="77" t="s">
        <v>12</v>
      </c>
      <c r="M79" s="77">
        <v>49.99</v>
      </c>
      <c r="N79" s="96">
        <f t="shared" si="18"/>
        <v>53658.266200000005</v>
      </c>
      <c r="O79" s="77"/>
      <c r="P79" s="96"/>
      <c r="Q79" s="78">
        <f t="shared" si="19"/>
        <v>0.31</v>
      </c>
      <c r="R79" s="27">
        <v>15.4969</v>
      </c>
      <c r="AD79" s="34"/>
      <c r="AE79" s="34"/>
      <c r="AF79" s="34"/>
      <c r="AG79" s="34"/>
      <c r="AH79" s="34"/>
      <c r="AI79" s="34"/>
      <c r="AJ79" s="35"/>
      <c r="AK79" s="34"/>
      <c r="AL79" s="35"/>
      <c r="AM79" s="34"/>
      <c r="AN79" s="34"/>
      <c r="AO79" s="35"/>
      <c r="AP79" s="35"/>
      <c r="AQ79" s="48">
        <f t="shared" si="20"/>
        <v>0</v>
      </c>
      <c r="AR79" s="66">
        <f t="shared" si="21"/>
        <v>0</v>
      </c>
      <c r="AS79" s="67">
        <f t="shared" si="36"/>
        <v>0</v>
      </c>
      <c r="AT79" s="67">
        <f t="shared" si="36"/>
        <v>0</v>
      </c>
      <c r="AU79" s="67">
        <f t="shared" si="36"/>
        <v>0</v>
      </c>
      <c r="AV79" s="67">
        <f t="shared" si="36"/>
        <v>0</v>
      </c>
      <c r="AW79" s="67">
        <f t="shared" si="36"/>
        <v>0</v>
      </c>
      <c r="AX79" s="67">
        <f t="shared" si="36"/>
        <v>0</v>
      </c>
      <c r="AY79" s="67">
        <f t="shared" si="36"/>
        <v>0</v>
      </c>
      <c r="AZ79" s="67">
        <f t="shared" si="36"/>
        <v>0</v>
      </c>
      <c r="BA79" s="68">
        <f t="shared" si="22"/>
        <v>0</v>
      </c>
      <c r="BB79" s="64">
        <f t="shared" si="23"/>
        <v>0</v>
      </c>
      <c r="BC79" s="69">
        <f t="shared" si="24"/>
        <v>0</v>
      </c>
      <c r="BD79" s="67">
        <f t="shared" si="37"/>
        <v>0</v>
      </c>
      <c r="BE79" s="67">
        <f t="shared" si="37"/>
        <v>0</v>
      </c>
      <c r="BF79" s="67">
        <f t="shared" si="37"/>
        <v>0</v>
      </c>
      <c r="BG79" s="67">
        <f t="shared" si="37"/>
        <v>0</v>
      </c>
      <c r="BH79" s="67">
        <f t="shared" si="37"/>
        <v>0</v>
      </c>
      <c r="BI79" s="67">
        <f t="shared" si="37"/>
        <v>0</v>
      </c>
      <c r="BJ79" s="67">
        <f t="shared" si="37"/>
        <v>0</v>
      </c>
      <c r="BK79" s="67">
        <f t="shared" si="37"/>
        <v>0</v>
      </c>
      <c r="BL79" s="70">
        <f t="shared" si="25"/>
        <v>0</v>
      </c>
      <c r="BM79" s="71">
        <f t="shared" si="26"/>
        <v>0</v>
      </c>
      <c r="BN79" s="71">
        <f t="shared" si="27"/>
        <v>0</v>
      </c>
      <c r="BO79" s="71">
        <f t="shared" si="28"/>
        <v>0</v>
      </c>
      <c r="BP79" s="71">
        <f t="shared" si="29"/>
        <v>0</v>
      </c>
      <c r="BQ79" s="71">
        <f t="shared" si="30"/>
        <v>0</v>
      </c>
      <c r="BR79" s="71">
        <f t="shared" si="31"/>
        <v>0</v>
      </c>
      <c r="BS79" s="71">
        <f t="shared" si="32"/>
        <v>0</v>
      </c>
      <c r="BT79" s="71">
        <f t="shared" si="33"/>
        <v>0</v>
      </c>
      <c r="BU79" s="72">
        <f t="shared" si="34"/>
        <v>0</v>
      </c>
      <c r="BV79" s="73">
        <f t="shared" si="35"/>
        <v>0</v>
      </c>
      <c r="BW79" t="s">
        <v>872</v>
      </c>
      <c r="BX79">
        <v>2022</v>
      </c>
      <c r="BY79" t="s">
        <v>873</v>
      </c>
      <c r="BZ79" t="s">
        <v>881</v>
      </c>
      <c r="CA79" t="s">
        <v>882</v>
      </c>
      <c r="CB79" t="s">
        <v>874</v>
      </c>
    </row>
    <row r="80" spans="1:80" x14ac:dyDescent="0.2">
      <c r="A80" s="77" t="str">
        <f t="shared" si="4"/>
        <v>Q2OK01KARG1JBLK</v>
      </c>
      <c r="B80" s="77" t="s">
        <v>251</v>
      </c>
      <c r="C80" s="77"/>
      <c r="D80" s="77" t="s">
        <v>254</v>
      </c>
      <c r="E80" s="77" t="s">
        <v>653</v>
      </c>
      <c r="F80" s="77" t="s">
        <v>753</v>
      </c>
      <c r="G80" s="77" t="s">
        <v>754</v>
      </c>
      <c r="H80" s="77" t="s">
        <v>85</v>
      </c>
      <c r="I80" s="77" t="s">
        <v>483</v>
      </c>
      <c r="J80" s="77" t="s">
        <v>215</v>
      </c>
      <c r="K80" s="77" t="s">
        <v>129</v>
      </c>
      <c r="L80" s="77" t="s">
        <v>12</v>
      </c>
      <c r="M80" s="77">
        <v>49.99</v>
      </c>
      <c r="N80" s="96">
        <f t="shared" si="18"/>
        <v>53658.266200000005</v>
      </c>
      <c r="O80" s="77"/>
      <c r="P80" s="96"/>
      <c r="Q80" s="78">
        <f t="shared" si="19"/>
        <v>0.31</v>
      </c>
      <c r="R80" s="27">
        <v>15.4969</v>
      </c>
      <c r="AD80" s="34"/>
      <c r="AE80" s="34"/>
      <c r="AF80" s="34"/>
      <c r="AG80" s="34"/>
      <c r="AH80" s="34"/>
      <c r="AI80" s="34"/>
      <c r="AJ80" s="35"/>
      <c r="AK80" s="34"/>
      <c r="AL80" s="35"/>
      <c r="AM80" s="34"/>
      <c r="AN80" s="34"/>
      <c r="AO80" s="35"/>
      <c r="AP80" s="35"/>
      <c r="AQ80" s="48">
        <f t="shared" si="20"/>
        <v>0</v>
      </c>
      <c r="AR80" s="66">
        <f t="shared" si="21"/>
        <v>0</v>
      </c>
      <c r="AS80" s="67">
        <f t="shared" si="36"/>
        <v>0</v>
      </c>
      <c r="AT80" s="67">
        <f t="shared" si="36"/>
        <v>0</v>
      </c>
      <c r="AU80" s="67">
        <f t="shared" si="36"/>
        <v>0</v>
      </c>
      <c r="AV80" s="67">
        <f t="shared" si="36"/>
        <v>0</v>
      </c>
      <c r="AW80" s="67">
        <f t="shared" si="36"/>
        <v>0</v>
      </c>
      <c r="AX80" s="67">
        <f t="shared" si="36"/>
        <v>0</v>
      </c>
      <c r="AY80" s="67">
        <f t="shared" si="36"/>
        <v>0</v>
      </c>
      <c r="AZ80" s="67">
        <f t="shared" si="36"/>
        <v>0</v>
      </c>
      <c r="BA80" s="68">
        <f t="shared" si="22"/>
        <v>0</v>
      </c>
      <c r="BB80" s="64">
        <f t="shared" si="23"/>
        <v>0</v>
      </c>
      <c r="BC80" s="69">
        <f t="shared" si="24"/>
        <v>0</v>
      </c>
      <c r="BD80" s="67">
        <f t="shared" si="37"/>
        <v>0</v>
      </c>
      <c r="BE80" s="67">
        <f t="shared" si="37"/>
        <v>0</v>
      </c>
      <c r="BF80" s="67">
        <f t="shared" si="37"/>
        <v>0</v>
      </c>
      <c r="BG80" s="67">
        <f t="shared" si="37"/>
        <v>0</v>
      </c>
      <c r="BH80" s="67">
        <f t="shared" si="37"/>
        <v>0</v>
      </c>
      <c r="BI80" s="67">
        <f t="shared" si="37"/>
        <v>0</v>
      </c>
      <c r="BJ80" s="67">
        <f t="shared" si="37"/>
        <v>0</v>
      </c>
      <c r="BK80" s="67">
        <f t="shared" si="37"/>
        <v>0</v>
      </c>
      <c r="BL80" s="70">
        <f t="shared" si="25"/>
        <v>0</v>
      </c>
      <c r="BM80" s="71">
        <f t="shared" si="26"/>
        <v>0</v>
      </c>
      <c r="BN80" s="71">
        <f t="shared" si="27"/>
        <v>0</v>
      </c>
      <c r="BO80" s="71">
        <f t="shared" si="28"/>
        <v>0</v>
      </c>
      <c r="BP80" s="71">
        <f t="shared" si="29"/>
        <v>0</v>
      </c>
      <c r="BQ80" s="71">
        <f t="shared" si="30"/>
        <v>0</v>
      </c>
      <c r="BR80" s="71">
        <f t="shared" si="31"/>
        <v>0</v>
      </c>
      <c r="BS80" s="71">
        <f t="shared" si="32"/>
        <v>0</v>
      </c>
      <c r="BT80" s="71">
        <f t="shared" si="33"/>
        <v>0</v>
      </c>
      <c r="BU80" s="72">
        <f t="shared" si="34"/>
        <v>0</v>
      </c>
      <c r="BV80" s="73">
        <f t="shared" si="35"/>
        <v>0</v>
      </c>
      <c r="BW80" t="s">
        <v>872</v>
      </c>
      <c r="BX80">
        <v>2022</v>
      </c>
      <c r="BY80" t="s">
        <v>873</v>
      </c>
      <c r="BZ80" t="s">
        <v>881</v>
      </c>
      <c r="CA80" t="s">
        <v>882</v>
      </c>
      <c r="CB80" t="s">
        <v>874</v>
      </c>
    </row>
    <row r="81" spans="1:80" x14ac:dyDescent="0.2">
      <c r="A81" s="77" t="str">
        <f t="shared" si="4"/>
        <v>Q2ON01D45K0BDYI</v>
      </c>
      <c r="B81" s="77" t="s">
        <v>251</v>
      </c>
      <c r="C81" s="77"/>
      <c r="D81" s="77" t="s">
        <v>265</v>
      </c>
      <c r="E81" s="77" t="s">
        <v>253</v>
      </c>
      <c r="F81" s="77" t="s">
        <v>755</v>
      </c>
      <c r="G81" s="77" t="s">
        <v>756</v>
      </c>
      <c r="H81" s="77" t="s">
        <v>582</v>
      </c>
      <c r="I81" s="77" t="s">
        <v>583</v>
      </c>
      <c r="J81" s="77" t="s">
        <v>757</v>
      </c>
      <c r="K81" s="77" t="s">
        <v>129</v>
      </c>
      <c r="L81" s="77" t="s">
        <v>12</v>
      </c>
      <c r="M81" s="77">
        <v>59.99</v>
      </c>
      <c r="N81" s="96">
        <f t="shared" si="18"/>
        <v>64392.066200000001</v>
      </c>
      <c r="O81" s="77"/>
      <c r="P81" s="96"/>
      <c r="Q81" s="78">
        <f t="shared" si="19"/>
        <v>0.31</v>
      </c>
      <c r="R81" s="27">
        <v>18.596900000000002</v>
      </c>
      <c r="AD81" s="34"/>
      <c r="AE81" s="34"/>
      <c r="AF81" s="34"/>
      <c r="AG81" s="34"/>
      <c r="AH81" s="34"/>
      <c r="AI81" s="34"/>
      <c r="AJ81" s="35"/>
      <c r="AK81" s="34"/>
      <c r="AL81" s="35"/>
      <c r="AM81" s="34"/>
      <c r="AN81" s="34"/>
      <c r="AO81" s="35"/>
      <c r="AP81" s="35"/>
      <c r="AQ81" s="48">
        <f t="shared" si="20"/>
        <v>0</v>
      </c>
      <c r="AR81" s="66">
        <f t="shared" si="21"/>
        <v>0</v>
      </c>
      <c r="AS81" s="67">
        <f t="shared" si="36"/>
        <v>0</v>
      </c>
      <c r="AT81" s="67">
        <f t="shared" si="36"/>
        <v>0</v>
      </c>
      <c r="AU81" s="67">
        <f t="shared" si="36"/>
        <v>0</v>
      </c>
      <c r="AV81" s="67">
        <f t="shared" si="36"/>
        <v>0</v>
      </c>
      <c r="AW81" s="67">
        <f t="shared" si="36"/>
        <v>0</v>
      </c>
      <c r="AX81" s="67">
        <f t="shared" si="36"/>
        <v>0</v>
      </c>
      <c r="AY81" s="67">
        <f t="shared" si="36"/>
        <v>0</v>
      </c>
      <c r="AZ81" s="67">
        <f t="shared" si="36"/>
        <v>0</v>
      </c>
      <c r="BA81" s="68">
        <f t="shared" si="22"/>
        <v>0</v>
      </c>
      <c r="BB81" s="64">
        <f t="shared" si="23"/>
        <v>0</v>
      </c>
      <c r="BC81" s="69">
        <f t="shared" si="24"/>
        <v>0</v>
      </c>
      <c r="BD81" s="67">
        <f t="shared" si="37"/>
        <v>0</v>
      </c>
      <c r="BE81" s="67">
        <f t="shared" si="37"/>
        <v>0</v>
      </c>
      <c r="BF81" s="67">
        <f t="shared" si="37"/>
        <v>0</v>
      </c>
      <c r="BG81" s="67">
        <f t="shared" si="37"/>
        <v>0</v>
      </c>
      <c r="BH81" s="67">
        <f t="shared" si="37"/>
        <v>0</v>
      </c>
      <c r="BI81" s="67">
        <f t="shared" si="37"/>
        <v>0</v>
      </c>
      <c r="BJ81" s="67">
        <f t="shared" si="37"/>
        <v>0</v>
      </c>
      <c r="BK81" s="67">
        <f t="shared" si="37"/>
        <v>0</v>
      </c>
      <c r="BL81" s="70">
        <f t="shared" si="25"/>
        <v>0</v>
      </c>
      <c r="BM81" s="71">
        <f t="shared" si="26"/>
        <v>0</v>
      </c>
      <c r="BN81" s="71">
        <f t="shared" si="27"/>
        <v>0</v>
      </c>
      <c r="BO81" s="71">
        <f t="shared" si="28"/>
        <v>0</v>
      </c>
      <c r="BP81" s="71">
        <f t="shared" si="29"/>
        <v>0</v>
      </c>
      <c r="BQ81" s="71">
        <f t="shared" si="30"/>
        <v>0</v>
      </c>
      <c r="BR81" s="71">
        <f t="shared" si="31"/>
        <v>0</v>
      </c>
      <c r="BS81" s="71">
        <f t="shared" si="32"/>
        <v>0</v>
      </c>
      <c r="BT81" s="71">
        <f t="shared" si="33"/>
        <v>0</v>
      </c>
      <c r="BU81" s="72">
        <f t="shared" si="34"/>
        <v>0</v>
      </c>
      <c r="BV81" s="73">
        <f t="shared" si="35"/>
        <v>0</v>
      </c>
      <c r="BW81" t="s">
        <v>872</v>
      </c>
      <c r="BX81">
        <v>2022</v>
      </c>
      <c r="BY81" t="s">
        <v>873</v>
      </c>
      <c r="BZ81" t="s">
        <v>881</v>
      </c>
      <c r="CA81" t="s">
        <v>882</v>
      </c>
      <c r="CB81" t="s">
        <v>876</v>
      </c>
    </row>
    <row r="82" spans="1:80" x14ac:dyDescent="0.2">
      <c r="A82" s="77" t="str">
        <f t="shared" si="4"/>
        <v>Q2OL07WEMU0G1J2</v>
      </c>
      <c r="B82" s="77" t="s">
        <v>251</v>
      </c>
      <c r="C82" s="77"/>
      <c r="D82" s="77" t="s">
        <v>425</v>
      </c>
      <c r="E82" s="77" t="s">
        <v>253</v>
      </c>
      <c r="F82" s="77" t="s">
        <v>758</v>
      </c>
      <c r="G82" s="77" t="s">
        <v>759</v>
      </c>
      <c r="H82" s="77" t="s">
        <v>700</v>
      </c>
      <c r="I82" s="77" t="s">
        <v>701</v>
      </c>
      <c r="J82" s="77" t="s">
        <v>542</v>
      </c>
      <c r="K82" s="77" t="s">
        <v>630</v>
      </c>
      <c r="L82" s="77" t="s">
        <v>12</v>
      </c>
      <c r="M82" s="77">
        <v>89.99</v>
      </c>
      <c r="N82" s="96">
        <f t="shared" si="18"/>
        <v>96593.46620000001</v>
      </c>
      <c r="O82" s="77"/>
      <c r="P82" s="96"/>
      <c r="Q82" s="78">
        <f t="shared" si="19"/>
        <v>0.31</v>
      </c>
      <c r="R82" s="27">
        <v>27.896899999999999</v>
      </c>
      <c r="AD82" s="34"/>
      <c r="AE82" s="34"/>
      <c r="AF82" s="34"/>
      <c r="AG82" s="34"/>
      <c r="AH82" s="34"/>
      <c r="AI82" s="34"/>
      <c r="AJ82" s="35"/>
      <c r="AK82" s="34"/>
      <c r="AL82" s="35"/>
      <c r="AM82" s="34"/>
      <c r="AN82" s="34"/>
      <c r="AO82" s="35"/>
      <c r="AP82" s="35"/>
      <c r="AQ82" s="48">
        <f t="shared" si="20"/>
        <v>0</v>
      </c>
      <c r="AR82" s="66">
        <f t="shared" si="21"/>
        <v>0</v>
      </c>
      <c r="AS82" s="67">
        <f t="shared" si="36"/>
        <v>0</v>
      </c>
      <c r="AT82" s="67">
        <f t="shared" si="36"/>
        <v>0</v>
      </c>
      <c r="AU82" s="67">
        <f t="shared" si="36"/>
        <v>0</v>
      </c>
      <c r="AV82" s="67">
        <f t="shared" si="36"/>
        <v>0</v>
      </c>
      <c r="AW82" s="67">
        <f t="shared" si="36"/>
        <v>0</v>
      </c>
      <c r="AX82" s="67">
        <f t="shared" si="36"/>
        <v>0</v>
      </c>
      <c r="AY82" s="67">
        <f t="shared" si="36"/>
        <v>0</v>
      </c>
      <c r="AZ82" s="67">
        <f t="shared" si="36"/>
        <v>0</v>
      </c>
      <c r="BA82" s="68">
        <f t="shared" si="22"/>
        <v>0</v>
      </c>
      <c r="BB82" s="64">
        <f t="shared" si="23"/>
        <v>0</v>
      </c>
      <c r="BC82" s="69">
        <f t="shared" si="24"/>
        <v>0</v>
      </c>
      <c r="BD82" s="67">
        <f t="shared" si="37"/>
        <v>0</v>
      </c>
      <c r="BE82" s="67">
        <f t="shared" si="37"/>
        <v>0</v>
      </c>
      <c r="BF82" s="67">
        <f t="shared" si="37"/>
        <v>0</v>
      </c>
      <c r="BG82" s="67">
        <f t="shared" si="37"/>
        <v>0</v>
      </c>
      <c r="BH82" s="67">
        <f t="shared" si="37"/>
        <v>0</v>
      </c>
      <c r="BI82" s="67">
        <f t="shared" si="37"/>
        <v>0</v>
      </c>
      <c r="BJ82" s="67">
        <f t="shared" si="37"/>
        <v>0</v>
      </c>
      <c r="BK82" s="67">
        <f t="shared" si="37"/>
        <v>0</v>
      </c>
      <c r="BL82" s="70">
        <f t="shared" si="25"/>
        <v>0</v>
      </c>
      <c r="BM82" s="71">
        <f t="shared" si="26"/>
        <v>0</v>
      </c>
      <c r="BN82" s="71">
        <f t="shared" si="27"/>
        <v>0</v>
      </c>
      <c r="BO82" s="71">
        <f t="shared" si="28"/>
        <v>0</v>
      </c>
      <c r="BP82" s="71">
        <f t="shared" si="29"/>
        <v>0</v>
      </c>
      <c r="BQ82" s="71">
        <f t="shared" si="30"/>
        <v>0</v>
      </c>
      <c r="BR82" s="71">
        <f t="shared" si="31"/>
        <v>0</v>
      </c>
      <c r="BS82" s="71">
        <f t="shared" si="32"/>
        <v>0</v>
      </c>
      <c r="BT82" s="71">
        <f t="shared" si="33"/>
        <v>0</v>
      </c>
      <c r="BU82" s="72">
        <f t="shared" si="34"/>
        <v>0</v>
      </c>
      <c r="BV82" s="73">
        <f t="shared" si="35"/>
        <v>0</v>
      </c>
      <c r="BW82" t="s">
        <v>872</v>
      </c>
      <c r="BX82">
        <v>2022</v>
      </c>
      <c r="BY82" t="s">
        <v>873</v>
      </c>
      <c r="BZ82" t="s">
        <v>881</v>
      </c>
      <c r="CA82" t="s">
        <v>882</v>
      </c>
      <c r="CB82" t="s">
        <v>876</v>
      </c>
    </row>
    <row r="83" spans="1:80" x14ac:dyDescent="0.2">
      <c r="A83" s="77" t="str">
        <f t="shared" si="4"/>
        <v>Q2OL07WEMU0JBLK</v>
      </c>
      <c r="B83" s="77" t="s">
        <v>251</v>
      </c>
      <c r="C83" s="77"/>
      <c r="D83" s="77" t="s">
        <v>425</v>
      </c>
      <c r="E83" s="77" t="s">
        <v>253</v>
      </c>
      <c r="F83" s="77" t="s">
        <v>758</v>
      </c>
      <c r="G83" s="77" t="s">
        <v>759</v>
      </c>
      <c r="H83" s="77" t="s">
        <v>85</v>
      </c>
      <c r="I83" s="77" t="s">
        <v>483</v>
      </c>
      <c r="J83" s="77" t="s">
        <v>542</v>
      </c>
      <c r="K83" s="77" t="s">
        <v>630</v>
      </c>
      <c r="L83" s="77" t="s">
        <v>12</v>
      </c>
      <c r="M83" s="77">
        <v>89.99</v>
      </c>
      <c r="N83" s="96">
        <f t="shared" si="18"/>
        <v>96593.46620000001</v>
      </c>
      <c r="O83" s="77"/>
      <c r="P83" s="96"/>
      <c r="Q83" s="78">
        <f t="shared" si="19"/>
        <v>0.31</v>
      </c>
      <c r="R83" s="27">
        <v>27.896899999999999</v>
      </c>
      <c r="AD83" s="34"/>
      <c r="AE83" s="34"/>
      <c r="AF83" s="34"/>
      <c r="AG83" s="34"/>
      <c r="AH83" s="34"/>
      <c r="AI83" s="34"/>
      <c r="AJ83" s="35"/>
      <c r="AK83" s="34"/>
      <c r="AL83" s="35"/>
      <c r="AM83" s="34"/>
      <c r="AN83" s="34"/>
      <c r="AO83" s="35"/>
      <c r="AP83" s="35"/>
      <c r="AQ83" s="48">
        <f t="shared" si="20"/>
        <v>0</v>
      </c>
      <c r="AR83" s="66">
        <f t="shared" si="21"/>
        <v>0</v>
      </c>
      <c r="AS83" s="67">
        <f t="shared" si="36"/>
        <v>0</v>
      </c>
      <c r="AT83" s="67">
        <f t="shared" si="36"/>
        <v>0</v>
      </c>
      <c r="AU83" s="67">
        <f t="shared" si="36"/>
        <v>0</v>
      </c>
      <c r="AV83" s="67">
        <f t="shared" si="36"/>
        <v>0</v>
      </c>
      <c r="AW83" s="67">
        <f t="shared" si="36"/>
        <v>0</v>
      </c>
      <c r="AX83" s="67">
        <f t="shared" si="36"/>
        <v>0</v>
      </c>
      <c r="AY83" s="67">
        <f t="shared" si="36"/>
        <v>0</v>
      </c>
      <c r="AZ83" s="67">
        <f t="shared" si="36"/>
        <v>0</v>
      </c>
      <c r="BA83" s="68">
        <f t="shared" si="22"/>
        <v>0</v>
      </c>
      <c r="BB83" s="64">
        <f t="shared" si="23"/>
        <v>0</v>
      </c>
      <c r="BC83" s="69">
        <f t="shared" si="24"/>
        <v>0</v>
      </c>
      <c r="BD83" s="67">
        <f t="shared" si="37"/>
        <v>0</v>
      </c>
      <c r="BE83" s="67">
        <f t="shared" si="37"/>
        <v>0</v>
      </c>
      <c r="BF83" s="67">
        <f t="shared" si="37"/>
        <v>0</v>
      </c>
      <c r="BG83" s="67">
        <f t="shared" si="37"/>
        <v>0</v>
      </c>
      <c r="BH83" s="67">
        <f t="shared" si="37"/>
        <v>0</v>
      </c>
      <c r="BI83" s="67">
        <f t="shared" si="37"/>
        <v>0</v>
      </c>
      <c r="BJ83" s="67">
        <f t="shared" si="37"/>
        <v>0</v>
      </c>
      <c r="BK83" s="67">
        <f t="shared" si="37"/>
        <v>0</v>
      </c>
      <c r="BL83" s="70">
        <f t="shared" si="25"/>
        <v>0</v>
      </c>
      <c r="BM83" s="71">
        <f t="shared" si="26"/>
        <v>0</v>
      </c>
      <c r="BN83" s="71">
        <f t="shared" si="27"/>
        <v>0</v>
      </c>
      <c r="BO83" s="71">
        <f t="shared" si="28"/>
        <v>0</v>
      </c>
      <c r="BP83" s="71">
        <f t="shared" si="29"/>
        <v>0</v>
      </c>
      <c r="BQ83" s="71">
        <f t="shared" si="30"/>
        <v>0</v>
      </c>
      <c r="BR83" s="71">
        <f t="shared" si="31"/>
        <v>0</v>
      </c>
      <c r="BS83" s="71">
        <f t="shared" si="32"/>
        <v>0</v>
      </c>
      <c r="BT83" s="71">
        <f t="shared" si="33"/>
        <v>0</v>
      </c>
      <c r="BU83" s="72">
        <f t="shared" si="34"/>
        <v>0</v>
      </c>
      <c r="BV83" s="73">
        <f t="shared" si="35"/>
        <v>0</v>
      </c>
      <c r="BW83" t="s">
        <v>872</v>
      </c>
      <c r="BX83">
        <v>2022</v>
      </c>
      <c r="BY83" t="s">
        <v>873</v>
      </c>
      <c r="BZ83" t="s">
        <v>881</v>
      </c>
      <c r="CA83" t="s">
        <v>882</v>
      </c>
      <c r="CB83" t="s">
        <v>876</v>
      </c>
    </row>
    <row r="84" spans="1:80" x14ac:dyDescent="0.2">
      <c r="A84" s="77" t="str">
        <f t="shared" si="4"/>
        <v>Q2OL07WEMU0A502</v>
      </c>
      <c r="B84" s="77" t="s">
        <v>251</v>
      </c>
      <c r="C84" s="77"/>
      <c r="D84" s="77" t="s">
        <v>425</v>
      </c>
      <c r="E84" s="77" t="s">
        <v>253</v>
      </c>
      <c r="F84" s="77" t="s">
        <v>758</v>
      </c>
      <c r="G84" s="77" t="s">
        <v>759</v>
      </c>
      <c r="H84" s="77" t="s">
        <v>220</v>
      </c>
      <c r="I84" s="77" t="s">
        <v>704</v>
      </c>
      <c r="J84" s="77" t="s">
        <v>542</v>
      </c>
      <c r="K84" s="77" t="s">
        <v>630</v>
      </c>
      <c r="L84" s="77" t="s">
        <v>12</v>
      </c>
      <c r="M84" s="77">
        <v>89.99</v>
      </c>
      <c r="N84" s="96">
        <f t="shared" si="18"/>
        <v>96593.46620000001</v>
      </c>
      <c r="O84" s="77"/>
      <c r="P84" s="96"/>
      <c r="Q84" s="78">
        <f t="shared" si="19"/>
        <v>0.31</v>
      </c>
      <c r="R84" s="27">
        <v>27.896899999999999</v>
      </c>
      <c r="AD84" s="34"/>
      <c r="AE84" s="34"/>
      <c r="AF84" s="34"/>
      <c r="AG84" s="34"/>
      <c r="AH84" s="34"/>
      <c r="AI84" s="34"/>
      <c r="AJ84" s="35"/>
      <c r="AK84" s="34"/>
      <c r="AL84" s="35"/>
      <c r="AM84" s="34"/>
      <c r="AN84" s="34"/>
      <c r="AO84" s="35"/>
      <c r="AP84" s="35"/>
      <c r="AQ84" s="48">
        <f t="shared" si="20"/>
        <v>0</v>
      </c>
      <c r="AR84" s="66">
        <f t="shared" si="21"/>
        <v>0</v>
      </c>
      <c r="AS84" s="67">
        <f t="shared" si="36"/>
        <v>0</v>
      </c>
      <c r="AT84" s="67">
        <f t="shared" si="36"/>
        <v>0</v>
      </c>
      <c r="AU84" s="67">
        <f t="shared" si="36"/>
        <v>0</v>
      </c>
      <c r="AV84" s="67">
        <f t="shared" si="36"/>
        <v>0</v>
      </c>
      <c r="AW84" s="67">
        <f t="shared" si="36"/>
        <v>0</v>
      </c>
      <c r="AX84" s="67">
        <f t="shared" si="36"/>
        <v>0</v>
      </c>
      <c r="AY84" s="67">
        <f t="shared" si="36"/>
        <v>0</v>
      </c>
      <c r="AZ84" s="67">
        <f t="shared" si="36"/>
        <v>0</v>
      </c>
      <c r="BA84" s="68">
        <f t="shared" si="22"/>
        <v>0</v>
      </c>
      <c r="BB84" s="64">
        <f t="shared" si="23"/>
        <v>0</v>
      </c>
      <c r="BC84" s="69">
        <f t="shared" si="24"/>
        <v>0</v>
      </c>
      <c r="BD84" s="67">
        <f t="shared" si="37"/>
        <v>0</v>
      </c>
      <c r="BE84" s="67">
        <f t="shared" si="37"/>
        <v>0</v>
      </c>
      <c r="BF84" s="67">
        <f t="shared" si="37"/>
        <v>0</v>
      </c>
      <c r="BG84" s="67">
        <f t="shared" si="37"/>
        <v>0</v>
      </c>
      <c r="BH84" s="67">
        <f t="shared" si="37"/>
        <v>0</v>
      </c>
      <c r="BI84" s="67">
        <f t="shared" si="37"/>
        <v>0</v>
      </c>
      <c r="BJ84" s="67">
        <f t="shared" si="37"/>
        <v>0</v>
      </c>
      <c r="BK84" s="67">
        <f t="shared" si="37"/>
        <v>0</v>
      </c>
      <c r="BL84" s="70">
        <f t="shared" si="25"/>
        <v>0</v>
      </c>
      <c r="BM84" s="71">
        <f t="shared" si="26"/>
        <v>0</v>
      </c>
      <c r="BN84" s="71">
        <f t="shared" si="27"/>
        <v>0</v>
      </c>
      <c r="BO84" s="71">
        <f t="shared" si="28"/>
        <v>0</v>
      </c>
      <c r="BP84" s="71">
        <f t="shared" si="29"/>
        <v>0</v>
      </c>
      <c r="BQ84" s="71">
        <f t="shared" si="30"/>
        <v>0</v>
      </c>
      <c r="BR84" s="71">
        <f t="shared" si="31"/>
        <v>0</v>
      </c>
      <c r="BS84" s="71">
        <f t="shared" si="32"/>
        <v>0</v>
      </c>
      <c r="BT84" s="71">
        <f t="shared" si="33"/>
        <v>0</v>
      </c>
      <c r="BU84" s="72">
        <f t="shared" si="34"/>
        <v>0</v>
      </c>
      <c r="BV84" s="73">
        <f t="shared" si="35"/>
        <v>0</v>
      </c>
      <c r="BW84" t="s">
        <v>872</v>
      </c>
      <c r="BX84">
        <v>2022</v>
      </c>
      <c r="BY84" t="s">
        <v>873</v>
      </c>
      <c r="BZ84" t="s">
        <v>881</v>
      </c>
      <c r="CA84" t="s">
        <v>882</v>
      </c>
      <c r="CB84" t="s">
        <v>876</v>
      </c>
    </row>
    <row r="85" spans="1:80" x14ac:dyDescent="0.2">
      <c r="A85" s="77" t="str">
        <f t="shared" si="4"/>
        <v>Q2OL07WEMU0G011</v>
      </c>
      <c r="B85" s="77" t="s">
        <v>251</v>
      </c>
      <c r="C85" s="77"/>
      <c r="D85" s="77" t="s">
        <v>425</v>
      </c>
      <c r="E85" s="77" t="s">
        <v>253</v>
      </c>
      <c r="F85" s="77" t="s">
        <v>758</v>
      </c>
      <c r="G85" s="77" t="s">
        <v>759</v>
      </c>
      <c r="H85" s="77" t="s">
        <v>89</v>
      </c>
      <c r="I85" s="77" t="s">
        <v>484</v>
      </c>
      <c r="J85" s="77" t="s">
        <v>542</v>
      </c>
      <c r="K85" s="77" t="s">
        <v>630</v>
      </c>
      <c r="L85" s="77" t="s">
        <v>12</v>
      </c>
      <c r="M85" s="77">
        <v>89.99</v>
      </c>
      <c r="N85" s="96">
        <f t="shared" si="18"/>
        <v>96593.46620000001</v>
      </c>
      <c r="O85" s="77"/>
      <c r="P85" s="96"/>
      <c r="Q85" s="78">
        <f t="shared" si="19"/>
        <v>0.31</v>
      </c>
      <c r="R85" s="27">
        <v>27.896899999999999</v>
      </c>
      <c r="AD85" s="34"/>
      <c r="AE85" s="34"/>
      <c r="AF85" s="34"/>
      <c r="AG85" s="34"/>
      <c r="AH85" s="34"/>
      <c r="AI85" s="34"/>
      <c r="AJ85" s="35"/>
      <c r="AK85" s="34"/>
      <c r="AL85" s="35"/>
      <c r="AM85" s="34"/>
      <c r="AN85" s="34"/>
      <c r="AO85" s="35"/>
      <c r="AP85" s="35"/>
      <c r="AQ85" s="48">
        <f t="shared" si="20"/>
        <v>0</v>
      </c>
      <c r="AR85" s="66">
        <f t="shared" si="21"/>
        <v>0</v>
      </c>
      <c r="AS85" s="67">
        <f t="shared" si="36"/>
        <v>0</v>
      </c>
      <c r="AT85" s="67">
        <f t="shared" si="36"/>
        <v>0</v>
      </c>
      <c r="AU85" s="67">
        <f t="shared" si="36"/>
        <v>0</v>
      </c>
      <c r="AV85" s="67">
        <f t="shared" si="36"/>
        <v>0</v>
      </c>
      <c r="AW85" s="67">
        <f t="shared" si="36"/>
        <v>0</v>
      </c>
      <c r="AX85" s="67">
        <f t="shared" si="36"/>
        <v>0</v>
      </c>
      <c r="AY85" s="67">
        <f t="shared" si="36"/>
        <v>0</v>
      </c>
      <c r="AZ85" s="67">
        <f t="shared" si="36"/>
        <v>0</v>
      </c>
      <c r="BA85" s="68">
        <f t="shared" si="22"/>
        <v>0</v>
      </c>
      <c r="BB85" s="64">
        <f t="shared" si="23"/>
        <v>0</v>
      </c>
      <c r="BC85" s="69">
        <f t="shared" si="24"/>
        <v>0</v>
      </c>
      <c r="BD85" s="67">
        <f t="shared" si="37"/>
        <v>0</v>
      </c>
      <c r="BE85" s="67">
        <f t="shared" si="37"/>
        <v>0</v>
      </c>
      <c r="BF85" s="67">
        <f t="shared" si="37"/>
        <v>0</v>
      </c>
      <c r="BG85" s="67">
        <f t="shared" si="37"/>
        <v>0</v>
      </c>
      <c r="BH85" s="67">
        <f t="shared" si="37"/>
        <v>0</v>
      </c>
      <c r="BI85" s="67">
        <f t="shared" si="37"/>
        <v>0</v>
      </c>
      <c r="BJ85" s="67">
        <f t="shared" si="37"/>
        <v>0</v>
      </c>
      <c r="BK85" s="67">
        <f t="shared" si="37"/>
        <v>0</v>
      </c>
      <c r="BL85" s="70">
        <f t="shared" si="25"/>
        <v>0</v>
      </c>
      <c r="BM85" s="71">
        <f t="shared" si="26"/>
        <v>0</v>
      </c>
      <c r="BN85" s="71">
        <f t="shared" si="27"/>
        <v>0</v>
      </c>
      <c r="BO85" s="71">
        <f t="shared" si="28"/>
        <v>0</v>
      </c>
      <c r="BP85" s="71">
        <f t="shared" si="29"/>
        <v>0</v>
      </c>
      <c r="BQ85" s="71">
        <f t="shared" si="30"/>
        <v>0</v>
      </c>
      <c r="BR85" s="71">
        <f t="shared" si="31"/>
        <v>0</v>
      </c>
      <c r="BS85" s="71">
        <f t="shared" si="32"/>
        <v>0</v>
      </c>
      <c r="BT85" s="71">
        <f t="shared" si="33"/>
        <v>0</v>
      </c>
      <c r="BU85" s="72">
        <f t="shared" si="34"/>
        <v>0</v>
      </c>
      <c r="BV85" s="73">
        <f t="shared" si="35"/>
        <v>0</v>
      </c>
      <c r="BW85" t="s">
        <v>872</v>
      </c>
      <c r="BX85">
        <v>2022</v>
      </c>
      <c r="BY85" t="s">
        <v>873</v>
      </c>
      <c r="BZ85" t="s">
        <v>881</v>
      </c>
      <c r="CA85" t="s">
        <v>882</v>
      </c>
      <c r="CB85" t="s">
        <v>876</v>
      </c>
    </row>
    <row r="86" spans="1:80" x14ac:dyDescent="0.2">
      <c r="A86" s="77" t="str">
        <f t="shared" si="4"/>
        <v>Q2OP04KB570JTMU</v>
      </c>
      <c r="B86" s="77" t="s">
        <v>251</v>
      </c>
      <c r="C86" s="77"/>
      <c r="D86" s="77" t="s">
        <v>254</v>
      </c>
      <c r="E86" s="77" t="s">
        <v>253</v>
      </c>
      <c r="F86" s="77" t="s">
        <v>760</v>
      </c>
      <c r="G86" s="77" t="s">
        <v>761</v>
      </c>
      <c r="H86" s="77" t="s">
        <v>178</v>
      </c>
      <c r="I86" s="77" t="s">
        <v>487</v>
      </c>
      <c r="J86" s="77" t="s">
        <v>762</v>
      </c>
      <c r="K86" s="77" t="s">
        <v>129</v>
      </c>
      <c r="L86" s="77" t="s">
        <v>12</v>
      </c>
      <c r="M86" s="77">
        <v>34.99</v>
      </c>
      <c r="N86" s="96">
        <f t="shared" si="18"/>
        <v>37557.566200000001</v>
      </c>
      <c r="O86" s="77"/>
      <c r="P86" s="96"/>
      <c r="Q86" s="78">
        <f t="shared" si="19"/>
        <v>0.31</v>
      </c>
      <c r="R86" s="27">
        <v>10.8469</v>
      </c>
      <c r="AD86" s="34"/>
      <c r="AE86" s="34"/>
      <c r="AF86" s="34"/>
      <c r="AG86" s="34"/>
      <c r="AH86" s="34"/>
      <c r="AI86" s="34"/>
      <c r="AJ86" s="35"/>
      <c r="AK86" s="34"/>
      <c r="AL86" s="35"/>
      <c r="AM86" s="34"/>
      <c r="AN86" s="34"/>
      <c r="AO86" s="35"/>
      <c r="AP86" s="35"/>
      <c r="AQ86" s="48">
        <f t="shared" si="20"/>
        <v>0</v>
      </c>
      <c r="AR86" s="66">
        <f t="shared" si="21"/>
        <v>0</v>
      </c>
      <c r="AS86" s="67">
        <f t="shared" si="36"/>
        <v>0</v>
      </c>
      <c r="AT86" s="67">
        <f t="shared" si="36"/>
        <v>0</v>
      </c>
      <c r="AU86" s="67">
        <f t="shared" si="36"/>
        <v>0</v>
      </c>
      <c r="AV86" s="67">
        <f t="shared" si="36"/>
        <v>0</v>
      </c>
      <c r="AW86" s="67">
        <f t="shared" si="36"/>
        <v>0</v>
      </c>
      <c r="AX86" s="67">
        <f t="shared" si="36"/>
        <v>0</v>
      </c>
      <c r="AY86" s="67">
        <f t="shared" si="36"/>
        <v>0</v>
      </c>
      <c r="AZ86" s="67">
        <f t="shared" si="36"/>
        <v>0</v>
      </c>
      <c r="BA86" s="68">
        <f t="shared" si="22"/>
        <v>0</v>
      </c>
      <c r="BB86" s="64">
        <f t="shared" si="23"/>
        <v>0</v>
      </c>
      <c r="BC86" s="69">
        <f t="shared" si="24"/>
        <v>0</v>
      </c>
      <c r="BD86" s="67">
        <f t="shared" si="37"/>
        <v>0</v>
      </c>
      <c r="BE86" s="67">
        <f t="shared" si="37"/>
        <v>0</v>
      </c>
      <c r="BF86" s="67">
        <f t="shared" si="37"/>
        <v>0</v>
      </c>
      <c r="BG86" s="67">
        <f t="shared" si="37"/>
        <v>0</v>
      </c>
      <c r="BH86" s="67">
        <f t="shared" si="37"/>
        <v>0</v>
      </c>
      <c r="BI86" s="67">
        <f t="shared" si="37"/>
        <v>0</v>
      </c>
      <c r="BJ86" s="67">
        <f t="shared" si="37"/>
        <v>0</v>
      </c>
      <c r="BK86" s="67">
        <f t="shared" si="37"/>
        <v>0</v>
      </c>
      <c r="BL86" s="70">
        <f t="shared" si="25"/>
        <v>0</v>
      </c>
      <c r="BM86" s="71">
        <f t="shared" si="26"/>
        <v>0</v>
      </c>
      <c r="BN86" s="71">
        <f t="shared" si="27"/>
        <v>0</v>
      </c>
      <c r="BO86" s="71">
        <f t="shared" si="28"/>
        <v>0</v>
      </c>
      <c r="BP86" s="71">
        <f t="shared" si="29"/>
        <v>0</v>
      </c>
      <c r="BQ86" s="71">
        <f t="shared" si="30"/>
        <v>0</v>
      </c>
      <c r="BR86" s="71">
        <f t="shared" si="31"/>
        <v>0</v>
      </c>
      <c r="BS86" s="71">
        <f t="shared" si="32"/>
        <v>0</v>
      </c>
      <c r="BT86" s="71">
        <f t="shared" si="33"/>
        <v>0</v>
      </c>
      <c r="BU86" s="72">
        <f t="shared" si="34"/>
        <v>0</v>
      </c>
      <c r="BV86" s="73">
        <f t="shared" si="35"/>
        <v>0</v>
      </c>
      <c r="BW86" t="s">
        <v>872</v>
      </c>
      <c r="BX86">
        <v>2022</v>
      </c>
      <c r="BY86" t="s">
        <v>873</v>
      </c>
      <c r="BZ86" t="s">
        <v>881</v>
      </c>
      <c r="CA86" t="s">
        <v>882</v>
      </c>
      <c r="CB86" t="s">
        <v>876</v>
      </c>
    </row>
    <row r="87" spans="1:80" x14ac:dyDescent="0.2">
      <c r="A87" s="77" t="str">
        <f t="shared" si="4"/>
        <v>Q2OQ08KAMH1G1L7</v>
      </c>
      <c r="B87" s="77" t="s">
        <v>251</v>
      </c>
      <c r="C87" s="77"/>
      <c r="D87" s="77" t="s">
        <v>254</v>
      </c>
      <c r="E87" s="77" t="s">
        <v>259</v>
      </c>
      <c r="F87" s="77" t="s">
        <v>763</v>
      </c>
      <c r="G87" s="77" t="s">
        <v>764</v>
      </c>
      <c r="H87" s="77" t="s">
        <v>637</v>
      </c>
      <c r="I87" s="77" t="s">
        <v>638</v>
      </c>
      <c r="J87" s="77" t="s">
        <v>569</v>
      </c>
      <c r="K87" s="77" t="s">
        <v>129</v>
      </c>
      <c r="L87" s="77" t="s">
        <v>12</v>
      </c>
      <c r="M87" s="77">
        <v>44.99</v>
      </c>
      <c r="N87" s="96">
        <f t="shared" si="18"/>
        <v>48291.366200000004</v>
      </c>
      <c r="O87" s="77"/>
      <c r="P87" s="96"/>
      <c r="Q87" s="78">
        <f t="shared" si="19"/>
        <v>0.31</v>
      </c>
      <c r="R87" s="27">
        <v>13.946900000000001</v>
      </c>
      <c r="AD87" s="34">
        <v>15</v>
      </c>
      <c r="AE87" s="34">
        <v>15</v>
      </c>
      <c r="AF87" s="34"/>
      <c r="AG87" s="34"/>
      <c r="AH87" s="34"/>
      <c r="AI87" s="34"/>
      <c r="AJ87" s="35">
        <v>15</v>
      </c>
      <c r="AK87" s="34">
        <v>15</v>
      </c>
      <c r="AL87" s="35"/>
      <c r="AM87" s="34"/>
      <c r="AN87" s="34"/>
      <c r="AO87" s="35"/>
      <c r="AP87" s="35"/>
      <c r="AQ87" s="48">
        <f t="shared" si="20"/>
        <v>30</v>
      </c>
      <c r="AR87" s="66">
        <f t="shared" si="21"/>
        <v>418.40700000000004</v>
      </c>
      <c r="AS87" s="67">
        <f t="shared" si="36"/>
        <v>7</v>
      </c>
      <c r="AT87" s="67">
        <f t="shared" si="36"/>
        <v>10</v>
      </c>
      <c r="AU87" s="67">
        <f t="shared" si="36"/>
        <v>8</v>
      </c>
      <c r="AV87" s="67">
        <f t="shared" si="36"/>
        <v>5</v>
      </c>
      <c r="AW87" s="67">
        <f t="shared" si="36"/>
        <v>0</v>
      </c>
      <c r="AX87" s="67">
        <f t="shared" si="36"/>
        <v>0</v>
      </c>
      <c r="AY87" s="67">
        <f t="shared" si="36"/>
        <v>0</v>
      </c>
      <c r="AZ87" s="67">
        <f t="shared" si="36"/>
        <v>0</v>
      </c>
      <c r="BA87" s="68">
        <f t="shared" si="22"/>
        <v>30</v>
      </c>
      <c r="BB87" s="64">
        <f t="shared" si="23"/>
        <v>30</v>
      </c>
      <c r="BC87" s="69">
        <f t="shared" si="24"/>
        <v>418.40700000000004</v>
      </c>
      <c r="BD87" s="67">
        <f t="shared" si="37"/>
        <v>7</v>
      </c>
      <c r="BE87" s="67">
        <f t="shared" si="37"/>
        <v>10</v>
      </c>
      <c r="BF87" s="67">
        <f t="shared" si="37"/>
        <v>8</v>
      </c>
      <c r="BG87" s="67">
        <f t="shared" si="37"/>
        <v>5</v>
      </c>
      <c r="BH87" s="67">
        <f t="shared" si="37"/>
        <v>0</v>
      </c>
      <c r="BI87" s="67">
        <f t="shared" si="37"/>
        <v>0</v>
      </c>
      <c r="BJ87" s="67">
        <f t="shared" si="37"/>
        <v>0</v>
      </c>
      <c r="BK87" s="67">
        <f t="shared" si="37"/>
        <v>0</v>
      </c>
      <c r="BL87" s="70">
        <f t="shared" si="25"/>
        <v>30</v>
      </c>
      <c r="BM87" s="71">
        <f t="shared" si="26"/>
        <v>14</v>
      </c>
      <c r="BN87" s="71">
        <f t="shared" si="27"/>
        <v>20</v>
      </c>
      <c r="BO87" s="71">
        <f t="shared" si="28"/>
        <v>16</v>
      </c>
      <c r="BP87" s="71">
        <f t="shared" si="29"/>
        <v>10</v>
      </c>
      <c r="BQ87" s="71">
        <f t="shared" si="30"/>
        <v>0</v>
      </c>
      <c r="BR87" s="71">
        <f t="shared" si="31"/>
        <v>0</v>
      </c>
      <c r="BS87" s="71">
        <f t="shared" si="32"/>
        <v>0</v>
      </c>
      <c r="BT87" s="71">
        <f t="shared" si="33"/>
        <v>0</v>
      </c>
      <c r="BU87" s="72">
        <f t="shared" si="34"/>
        <v>60</v>
      </c>
      <c r="BV87" s="73">
        <f t="shared" si="35"/>
        <v>836.81400000000008</v>
      </c>
      <c r="BW87" t="s">
        <v>872</v>
      </c>
      <c r="BX87">
        <v>2022</v>
      </c>
      <c r="BY87" t="s">
        <v>873</v>
      </c>
      <c r="BZ87" t="s">
        <v>881</v>
      </c>
      <c r="CA87" t="s">
        <v>882</v>
      </c>
      <c r="CB87" t="s">
        <v>877</v>
      </c>
    </row>
    <row r="88" spans="1:80" x14ac:dyDescent="0.2">
      <c r="A88" s="77" t="str">
        <f t="shared" si="4"/>
        <v>Q2OQ08KAMH1JBLK</v>
      </c>
      <c r="B88" s="77" t="s">
        <v>251</v>
      </c>
      <c r="C88" s="77"/>
      <c r="D88" s="77" t="s">
        <v>254</v>
      </c>
      <c r="E88" s="77" t="s">
        <v>259</v>
      </c>
      <c r="F88" s="77" t="s">
        <v>763</v>
      </c>
      <c r="G88" s="77" t="s">
        <v>764</v>
      </c>
      <c r="H88" s="77" t="s">
        <v>85</v>
      </c>
      <c r="I88" s="77" t="s">
        <v>483</v>
      </c>
      <c r="J88" s="77" t="s">
        <v>569</v>
      </c>
      <c r="K88" s="77" t="s">
        <v>129</v>
      </c>
      <c r="L88" s="77" t="s">
        <v>12</v>
      </c>
      <c r="M88" s="77">
        <v>44.99</v>
      </c>
      <c r="N88" s="96">
        <f t="shared" si="18"/>
        <v>48291.366200000004</v>
      </c>
      <c r="O88" s="77"/>
      <c r="P88" s="96"/>
      <c r="Q88" s="78">
        <f t="shared" si="19"/>
        <v>0.31</v>
      </c>
      <c r="R88" s="27">
        <v>13.946900000000001</v>
      </c>
      <c r="AD88" s="34">
        <v>15</v>
      </c>
      <c r="AE88" s="34">
        <v>15</v>
      </c>
      <c r="AF88" s="34"/>
      <c r="AG88" s="34"/>
      <c r="AH88" s="34"/>
      <c r="AI88" s="34"/>
      <c r="AJ88" s="35">
        <v>15</v>
      </c>
      <c r="AK88" s="34">
        <v>15</v>
      </c>
      <c r="AL88" s="35"/>
      <c r="AM88" s="34"/>
      <c r="AN88" s="34"/>
      <c r="AO88" s="35"/>
      <c r="AP88" s="35"/>
      <c r="AQ88" s="48">
        <f t="shared" si="20"/>
        <v>30</v>
      </c>
      <c r="AR88" s="66">
        <f t="shared" si="21"/>
        <v>418.40700000000004</v>
      </c>
      <c r="AS88" s="67">
        <f t="shared" si="36"/>
        <v>7</v>
      </c>
      <c r="AT88" s="67">
        <f t="shared" si="36"/>
        <v>10</v>
      </c>
      <c r="AU88" s="67">
        <f t="shared" si="36"/>
        <v>8</v>
      </c>
      <c r="AV88" s="67">
        <f t="shared" si="36"/>
        <v>5</v>
      </c>
      <c r="AW88" s="67">
        <f t="shared" si="36"/>
        <v>0</v>
      </c>
      <c r="AX88" s="67">
        <f t="shared" si="36"/>
        <v>0</v>
      </c>
      <c r="AY88" s="67">
        <f t="shared" si="36"/>
        <v>0</v>
      </c>
      <c r="AZ88" s="67">
        <f t="shared" si="36"/>
        <v>0</v>
      </c>
      <c r="BA88" s="68">
        <f t="shared" si="22"/>
        <v>30</v>
      </c>
      <c r="BB88" s="64">
        <f t="shared" si="23"/>
        <v>30</v>
      </c>
      <c r="BC88" s="69">
        <f t="shared" si="24"/>
        <v>418.40700000000004</v>
      </c>
      <c r="BD88" s="67">
        <f t="shared" si="37"/>
        <v>7</v>
      </c>
      <c r="BE88" s="67">
        <f t="shared" si="37"/>
        <v>10</v>
      </c>
      <c r="BF88" s="67">
        <f t="shared" si="37"/>
        <v>8</v>
      </c>
      <c r="BG88" s="67">
        <f t="shared" si="37"/>
        <v>5</v>
      </c>
      <c r="BH88" s="67">
        <f t="shared" si="37"/>
        <v>0</v>
      </c>
      <c r="BI88" s="67">
        <f t="shared" si="37"/>
        <v>0</v>
      </c>
      <c r="BJ88" s="67">
        <f t="shared" si="37"/>
        <v>0</v>
      </c>
      <c r="BK88" s="67">
        <f t="shared" si="37"/>
        <v>0</v>
      </c>
      <c r="BL88" s="70">
        <f t="shared" si="25"/>
        <v>30</v>
      </c>
      <c r="BM88" s="71">
        <f t="shared" si="26"/>
        <v>14</v>
      </c>
      <c r="BN88" s="71">
        <f t="shared" si="27"/>
        <v>20</v>
      </c>
      <c r="BO88" s="71">
        <f t="shared" si="28"/>
        <v>16</v>
      </c>
      <c r="BP88" s="71">
        <f t="shared" si="29"/>
        <v>10</v>
      </c>
      <c r="BQ88" s="71">
        <f t="shared" si="30"/>
        <v>0</v>
      </c>
      <c r="BR88" s="71">
        <f t="shared" si="31"/>
        <v>0</v>
      </c>
      <c r="BS88" s="71">
        <f t="shared" si="32"/>
        <v>0</v>
      </c>
      <c r="BT88" s="71">
        <f t="shared" si="33"/>
        <v>0</v>
      </c>
      <c r="BU88" s="72">
        <f t="shared" si="34"/>
        <v>60</v>
      </c>
      <c r="BV88" s="73">
        <f t="shared" si="35"/>
        <v>836.81400000000008</v>
      </c>
      <c r="BW88" t="s">
        <v>872</v>
      </c>
      <c r="BX88">
        <v>2022</v>
      </c>
      <c r="BY88" t="s">
        <v>873</v>
      </c>
      <c r="BZ88" t="s">
        <v>881</v>
      </c>
      <c r="CA88" t="s">
        <v>882</v>
      </c>
      <c r="CB88" t="s">
        <v>877</v>
      </c>
    </row>
    <row r="89" spans="1:80" x14ac:dyDescent="0.2">
      <c r="A89" s="77" t="str">
        <f t="shared" si="4"/>
        <v>Q2OQ08KAMH1A502</v>
      </c>
      <c r="B89" s="77" t="s">
        <v>251</v>
      </c>
      <c r="C89" s="77"/>
      <c r="D89" s="77" t="s">
        <v>254</v>
      </c>
      <c r="E89" s="77" t="s">
        <v>259</v>
      </c>
      <c r="F89" s="77" t="s">
        <v>763</v>
      </c>
      <c r="G89" s="77" t="s">
        <v>764</v>
      </c>
      <c r="H89" s="77" t="s">
        <v>220</v>
      </c>
      <c r="I89" s="77" t="s">
        <v>704</v>
      </c>
      <c r="J89" s="77" t="s">
        <v>569</v>
      </c>
      <c r="K89" s="77" t="s">
        <v>129</v>
      </c>
      <c r="L89" s="77" t="s">
        <v>12</v>
      </c>
      <c r="M89" s="77">
        <v>44.99</v>
      </c>
      <c r="N89" s="96">
        <f t="shared" si="18"/>
        <v>48291.366200000004</v>
      </c>
      <c r="O89" s="77"/>
      <c r="P89" s="96"/>
      <c r="Q89" s="78">
        <f t="shared" si="19"/>
        <v>0.31</v>
      </c>
      <c r="R89" s="27">
        <v>13.946900000000001</v>
      </c>
      <c r="AD89" s="34">
        <v>15</v>
      </c>
      <c r="AE89" s="34">
        <v>15</v>
      </c>
      <c r="AF89" s="34"/>
      <c r="AG89" s="34"/>
      <c r="AH89" s="34"/>
      <c r="AI89" s="34"/>
      <c r="AJ89" s="35">
        <v>15</v>
      </c>
      <c r="AK89" s="34">
        <v>15</v>
      </c>
      <c r="AL89" s="35"/>
      <c r="AM89" s="34"/>
      <c r="AN89" s="34"/>
      <c r="AO89" s="35"/>
      <c r="AP89" s="35"/>
      <c r="AQ89" s="48">
        <f t="shared" si="20"/>
        <v>30</v>
      </c>
      <c r="AR89" s="66">
        <f t="shared" si="21"/>
        <v>418.40700000000004</v>
      </c>
      <c r="AS89" s="67">
        <f t="shared" si="36"/>
        <v>7</v>
      </c>
      <c r="AT89" s="67">
        <f t="shared" si="36"/>
        <v>10</v>
      </c>
      <c r="AU89" s="67">
        <f t="shared" si="36"/>
        <v>8</v>
      </c>
      <c r="AV89" s="67">
        <f t="shared" si="36"/>
        <v>5</v>
      </c>
      <c r="AW89" s="67">
        <f t="shared" si="36"/>
        <v>0</v>
      </c>
      <c r="AX89" s="67">
        <f t="shared" si="36"/>
        <v>0</v>
      </c>
      <c r="AY89" s="67">
        <f t="shared" si="36"/>
        <v>0</v>
      </c>
      <c r="AZ89" s="67">
        <f t="shared" si="36"/>
        <v>0</v>
      </c>
      <c r="BA89" s="68">
        <f t="shared" si="22"/>
        <v>30</v>
      </c>
      <c r="BB89" s="64">
        <f t="shared" si="23"/>
        <v>30</v>
      </c>
      <c r="BC89" s="69">
        <f t="shared" si="24"/>
        <v>418.40700000000004</v>
      </c>
      <c r="BD89" s="67">
        <f t="shared" si="37"/>
        <v>7</v>
      </c>
      <c r="BE89" s="67">
        <f t="shared" si="37"/>
        <v>10</v>
      </c>
      <c r="BF89" s="67">
        <f t="shared" si="37"/>
        <v>8</v>
      </c>
      <c r="BG89" s="67">
        <f t="shared" si="37"/>
        <v>5</v>
      </c>
      <c r="BH89" s="67">
        <f t="shared" si="37"/>
        <v>0</v>
      </c>
      <c r="BI89" s="67">
        <f t="shared" si="37"/>
        <v>0</v>
      </c>
      <c r="BJ89" s="67">
        <f t="shared" si="37"/>
        <v>0</v>
      </c>
      <c r="BK89" s="67">
        <f t="shared" si="37"/>
        <v>0</v>
      </c>
      <c r="BL89" s="70">
        <f t="shared" si="25"/>
        <v>30</v>
      </c>
      <c r="BM89" s="71">
        <f t="shared" si="26"/>
        <v>14</v>
      </c>
      <c r="BN89" s="71">
        <f t="shared" si="27"/>
        <v>20</v>
      </c>
      <c r="BO89" s="71">
        <f t="shared" si="28"/>
        <v>16</v>
      </c>
      <c r="BP89" s="71">
        <f t="shared" si="29"/>
        <v>10</v>
      </c>
      <c r="BQ89" s="71">
        <f t="shared" si="30"/>
        <v>0</v>
      </c>
      <c r="BR89" s="71">
        <f t="shared" si="31"/>
        <v>0</v>
      </c>
      <c r="BS89" s="71">
        <f t="shared" si="32"/>
        <v>0</v>
      </c>
      <c r="BT89" s="71">
        <f t="shared" si="33"/>
        <v>0</v>
      </c>
      <c r="BU89" s="72">
        <f t="shared" si="34"/>
        <v>60</v>
      </c>
      <c r="BV89" s="73">
        <f t="shared" si="35"/>
        <v>836.81400000000008</v>
      </c>
      <c r="BW89" t="s">
        <v>872</v>
      </c>
      <c r="BX89">
        <v>2022</v>
      </c>
      <c r="BY89" t="s">
        <v>873</v>
      </c>
      <c r="BZ89" t="s">
        <v>881</v>
      </c>
      <c r="CA89" t="s">
        <v>882</v>
      </c>
      <c r="CB89" t="s">
        <v>877</v>
      </c>
    </row>
    <row r="90" spans="1:80" x14ac:dyDescent="0.2">
      <c r="A90" s="77" t="str">
        <f t="shared" si="4"/>
        <v>Q2OQ08KAMH1G7EX</v>
      </c>
      <c r="B90" s="77" t="s">
        <v>251</v>
      </c>
      <c r="C90" s="77"/>
      <c r="D90" s="77" t="s">
        <v>254</v>
      </c>
      <c r="E90" s="77" t="s">
        <v>259</v>
      </c>
      <c r="F90" s="77" t="s">
        <v>763</v>
      </c>
      <c r="G90" s="77" t="s">
        <v>764</v>
      </c>
      <c r="H90" s="77" t="s">
        <v>705</v>
      </c>
      <c r="I90" s="77" t="s">
        <v>706</v>
      </c>
      <c r="J90" s="77" t="s">
        <v>569</v>
      </c>
      <c r="K90" s="77" t="s">
        <v>129</v>
      </c>
      <c r="L90" s="77" t="s">
        <v>12</v>
      </c>
      <c r="M90" s="77">
        <v>44.99</v>
      </c>
      <c r="N90" s="96">
        <f t="shared" si="18"/>
        <v>48291.366200000004</v>
      </c>
      <c r="O90" s="77"/>
      <c r="P90" s="96"/>
      <c r="Q90" s="78">
        <f t="shared" si="19"/>
        <v>0.31</v>
      </c>
      <c r="R90" s="27">
        <v>13.946900000000001</v>
      </c>
      <c r="AD90" s="34">
        <v>15</v>
      </c>
      <c r="AE90" s="34">
        <v>15</v>
      </c>
      <c r="AF90" s="34"/>
      <c r="AG90" s="34"/>
      <c r="AH90" s="34"/>
      <c r="AI90" s="34"/>
      <c r="AJ90" s="35">
        <v>15</v>
      </c>
      <c r="AK90" s="34">
        <v>15</v>
      </c>
      <c r="AL90" s="35"/>
      <c r="AM90" s="34"/>
      <c r="AN90" s="34"/>
      <c r="AO90" s="35"/>
      <c r="AP90" s="35"/>
      <c r="AQ90" s="48">
        <f t="shared" si="20"/>
        <v>30</v>
      </c>
      <c r="AR90" s="66">
        <f t="shared" si="21"/>
        <v>418.40700000000004</v>
      </c>
      <c r="AS90" s="67">
        <f t="shared" si="36"/>
        <v>7</v>
      </c>
      <c r="AT90" s="67">
        <f t="shared" si="36"/>
        <v>10</v>
      </c>
      <c r="AU90" s="67">
        <f t="shared" si="36"/>
        <v>8</v>
      </c>
      <c r="AV90" s="67">
        <f t="shared" si="36"/>
        <v>5</v>
      </c>
      <c r="AW90" s="67">
        <f t="shared" si="36"/>
        <v>0</v>
      </c>
      <c r="AX90" s="67">
        <f t="shared" si="36"/>
        <v>0</v>
      </c>
      <c r="AY90" s="67">
        <f t="shared" si="36"/>
        <v>0</v>
      </c>
      <c r="AZ90" s="67">
        <f t="shared" si="36"/>
        <v>0</v>
      </c>
      <c r="BA90" s="68">
        <f t="shared" si="22"/>
        <v>30</v>
      </c>
      <c r="BB90" s="64">
        <f t="shared" si="23"/>
        <v>30</v>
      </c>
      <c r="BC90" s="69">
        <f t="shared" si="24"/>
        <v>418.40700000000004</v>
      </c>
      <c r="BD90" s="67">
        <f t="shared" si="37"/>
        <v>7</v>
      </c>
      <c r="BE90" s="67">
        <f t="shared" si="37"/>
        <v>10</v>
      </c>
      <c r="BF90" s="67">
        <f t="shared" si="37"/>
        <v>8</v>
      </c>
      <c r="BG90" s="67">
        <f t="shared" si="37"/>
        <v>5</v>
      </c>
      <c r="BH90" s="67">
        <f t="shared" si="37"/>
        <v>0</v>
      </c>
      <c r="BI90" s="67">
        <f t="shared" si="37"/>
        <v>0</v>
      </c>
      <c r="BJ90" s="67">
        <f t="shared" si="37"/>
        <v>0</v>
      </c>
      <c r="BK90" s="67">
        <f t="shared" si="37"/>
        <v>0</v>
      </c>
      <c r="BL90" s="70">
        <f t="shared" si="25"/>
        <v>30</v>
      </c>
      <c r="BM90" s="71">
        <f t="shared" si="26"/>
        <v>14</v>
      </c>
      <c r="BN90" s="71">
        <f t="shared" si="27"/>
        <v>20</v>
      </c>
      <c r="BO90" s="71">
        <f t="shared" si="28"/>
        <v>16</v>
      </c>
      <c r="BP90" s="71">
        <f t="shared" si="29"/>
        <v>10</v>
      </c>
      <c r="BQ90" s="71">
        <f t="shared" si="30"/>
        <v>0</v>
      </c>
      <c r="BR90" s="71">
        <f t="shared" si="31"/>
        <v>0</v>
      </c>
      <c r="BS90" s="71">
        <f t="shared" si="32"/>
        <v>0</v>
      </c>
      <c r="BT90" s="71">
        <f t="shared" si="33"/>
        <v>0</v>
      </c>
      <c r="BU90" s="72">
        <f t="shared" si="34"/>
        <v>60</v>
      </c>
      <c r="BV90" s="73">
        <f t="shared" si="35"/>
        <v>836.81400000000008</v>
      </c>
      <c r="BW90" t="s">
        <v>872</v>
      </c>
      <c r="BX90">
        <v>2022</v>
      </c>
      <c r="BY90" t="s">
        <v>873</v>
      </c>
      <c r="BZ90" t="s">
        <v>881</v>
      </c>
      <c r="CA90" t="s">
        <v>882</v>
      </c>
      <c r="CB90" t="s">
        <v>877</v>
      </c>
    </row>
    <row r="91" spans="1:80" x14ac:dyDescent="0.2">
      <c r="A91" s="77" t="str">
        <f t="shared" si="4"/>
        <v>Q2OQ08KAMH1G011</v>
      </c>
      <c r="B91" s="77" t="s">
        <v>251</v>
      </c>
      <c r="C91" s="77"/>
      <c r="D91" s="77" t="s">
        <v>254</v>
      </c>
      <c r="E91" s="77" t="s">
        <v>259</v>
      </c>
      <c r="F91" s="77" t="s">
        <v>763</v>
      </c>
      <c r="G91" s="77" t="s">
        <v>764</v>
      </c>
      <c r="H91" s="77" t="s">
        <v>89</v>
      </c>
      <c r="I91" s="77" t="s">
        <v>484</v>
      </c>
      <c r="J91" s="77" t="s">
        <v>569</v>
      </c>
      <c r="K91" s="77" t="s">
        <v>129</v>
      </c>
      <c r="L91" s="77" t="s">
        <v>12</v>
      </c>
      <c r="M91" s="77">
        <v>44.99</v>
      </c>
      <c r="N91" s="96">
        <f t="shared" si="18"/>
        <v>48291.366200000004</v>
      </c>
      <c r="O91" s="77"/>
      <c r="P91" s="96"/>
      <c r="Q91" s="78">
        <f t="shared" si="19"/>
        <v>0.31</v>
      </c>
      <c r="R91" s="27">
        <v>13.946900000000001</v>
      </c>
      <c r="AD91" s="34"/>
      <c r="AE91" s="34"/>
      <c r="AF91" s="34"/>
      <c r="AG91" s="34"/>
      <c r="AH91" s="34"/>
      <c r="AI91" s="34"/>
      <c r="AJ91" s="35"/>
      <c r="AK91" s="34"/>
      <c r="AL91" s="35"/>
      <c r="AM91" s="34"/>
      <c r="AN91" s="34"/>
      <c r="AO91" s="35"/>
      <c r="AP91" s="35"/>
      <c r="AQ91" s="48">
        <f t="shared" si="20"/>
        <v>0</v>
      </c>
      <c r="AR91" s="66">
        <f t="shared" si="21"/>
        <v>0</v>
      </c>
      <c r="AS91" s="67">
        <f t="shared" si="36"/>
        <v>0</v>
      </c>
      <c r="AT91" s="67">
        <f t="shared" si="36"/>
        <v>0</v>
      </c>
      <c r="AU91" s="67">
        <f t="shared" si="36"/>
        <v>0</v>
      </c>
      <c r="AV91" s="67">
        <f t="shared" si="36"/>
        <v>0</v>
      </c>
      <c r="AW91" s="67">
        <f t="shared" si="36"/>
        <v>0</v>
      </c>
      <c r="AX91" s="67">
        <f t="shared" si="36"/>
        <v>0</v>
      </c>
      <c r="AY91" s="67">
        <f t="shared" si="36"/>
        <v>0</v>
      </c>
      <c r="AZ91" s="67">
        <f t="shared" si="36"/>
        <v>0</v>
      </c>
      <c r="BA91" s="68">
        <f t="shared" si="22"/>
        <v>0</v>
      </c>
      <c r="BB91" s="64">
        <f t="shared" si="23"/>
        <v>0</v>
      </c>
      <c r="BC91" s="69">
        <f t="shared" si="24"/>
        <v>0</v>
      </c>
      <c r="BD91" s="67">
        <f t="shared" si="37"/>
        <v>0</v>
      </c>
      <c r="BE91" s="67">
        <f t="shared" si="37"/>
        <v>0</v>
      </c>
      <c r="BF91" s="67">
        <f t="shared" si="37"/>
        <v>0</v>
      </c>
      <c r="BG91" s="67">
        <f t="shared" si="37"/>
        <v>0</v>
      </c>
      <c r="BH91" s="67">
        <f t="shared" si="37"/>
        <v>0</v>
      </c>
      <c r="BI91" s="67">
        <f t="shared" si="37"/>
        <v>0</v>
      </c>
      <c r="BJ91" s="67">
        <f t="shared" si="37"/>
        <v>0</v>
      </c>
      <c r="BK91" s="67">
        <f t="shared" si="37"/>
        <v>0</v>
      </c>
      <c r="BL91" s="70">
        <f t="shared" si="25"/>
        <v>0</v>
      </c>
      <c r="BM91" s="71">
        <f t="shared" si="26"/>
        <v>0</v>
      </c>
      <c r="BN91" s="71">
        <f t="shared" si="27"/>
        <v>0</v>
      </c>
      <c r="BO91" s="71">
        <f t="shared" si="28"/>
        <v>0</v>
      </c>
      <c r="BP91" s="71">
        <f t="shared" si="29"/>
        <v>0</v>
      </c>
      <c r="BQ91" s="71">
        <f t="shared" si="30"/>
        <v>0</v>
      </c>
      <c r="BR91" s="71">
        <f t="shared" si="31"/>
        <v>0</v>
      </c>
      <c r="BS91" s="71">
        <f t="shared" si="32"/>
        <v>0</v>
      </c>
      <c r="BT91" s="71">
        <f t="shared" si="33"/>
        <v>0</v>
      </c>
      <c r="BU91" s="72">
        <f t="shared" si="34"/>
        <v>0</v>
      </c>
      <c r="BV91" s="73">
        <f t="shared" si="35"/>
        <v>0</v>
      </c>
      <c r="BW91" t="s">
        <v>872</v>
      </c>
      <c r="BX91">
        <v>2022</v>
      </c>
      <c r="BY91" t="s">
        <v>873</v>
      </c>
      <c r="BZ91" t="s">
        <v>881</v>
      </c>
      <c r="CA91" t="s">
        <v>882</v>
      </c>
      <c r="CB91" t="s">
        <v>877</v>
      </c>
    </row>
    <row r="92" spans="1:80" x14ac:dyDescent="0.2">
      <c r="A92" s="77" t="str">
        <f t="shared" si="4"/>
        <v>Q2OH02WA2K1JBLK</v>
      </c>
      <c r="B92" s="77" t="s">
        <v>251</v>
      </c>
      <c r="C92" s="77"/>
      <c r="D92" s="77" t="s">
        <v>260</v>
      </c>
      <c r="E92" s="77" t="s">
        <v>253</v>
      </c>
      <c r="F92" s="77" t="s">
        <v>765</v>
      </c>
      <c r="G92" s="77" t="s">
        <v>766</v>
      </c>
      <c r="H92" s="77" t="s">
        <v>85</v>
      </c>
      <c r="I92" s="77" t="s">
        <v>483</v>
      </c>
      <c r="J92" s="77" t="s">
        <v>614</v>
      </c>
      <c r="K92" s="77" t="s">
        <v>129</v>
      </c>
      <c r="L92" s="77" t="s">
        <v>12</v>
      </c>
      <c r="M92" s="77">
        <v>44.99</v>
      </c>
      <c r="N92" s="96">
        <f t="shared" si="18"/>
        <v>48291.366200000004</v>
      </c>
      <c r="O92" s="77"/>
      <c r="P92" s="96"/>
      <c r="Q92" s="78">
        <f t="shared" si="19"/>
        <v>0.31</v>
      </c>
      <c r="R92" s="27">
        <v>13.946900000000001</v>
      </c>
      <c r="AD92" s="34"/>
      <c r="AE92" s="34"/>
      <c r="AF92" s="34"/>
      <c r="AG92" s="34"/>
      <c r="AH92" s="34"/>
      <c r="AI92" s="34"/>
      <c r="AJ92" s="35"/>
      <c r="AK92" s="34"/>
      <c r="AL92" s="35"/>
      <c r="AM92" s="34"/>
      <c r="AN92" s="34"/>
      <c r="AO92" s="35"/>
      <c r="AP92" s="35"/>
      <c r="AQ92" s="48">
        <f t="shared" si="20"/>
        <v>0</v>
      </c>
      <c r="AR92" s="66">
        <f t="shared" si="21"/>
        <v>0</v>
      </c>
      <c r="AS92" s="67">
        <f t="shared" si="36"/>
        <v>0</v>
      </c>
      <c r="AT92" s="67">
        <f t="shared" si="36"/>
        <v>0</v>
      </c>
      <c r="AU92" s="67">
        <f t="shared" si="36"/>
        <v>0</v>
      </c>
      <c r="AV92" s="67">
        <f t="shared" si="36"/>
        <v>0</v>
      </c>
      <c r="AW92" s="67">
        <f t="shared" si="36"/>
        <v>0</v>
      </c>
      <c r="AX92" s="67">
        <f t="shared" si="36"/>
        <v>0</v>
      </c>
      <c r="AY92" s="67">
        <f t="shared" si="36"/>
        <v>0</v>
      </c>
      <c r="AZ92" s="67">
        <f t="shared" si="36"/>
        <v>0</v>
      </c>
      <c r="BA92" s="68">
        <f t="shared" si="22"/>
        <v>0</v>
      </c>
      <c r="BB92" s="64">
        <f t="shared" si="23"/>
        <v>0</v>
      </c>
      <c r="BC92" s="69">
        <f t="shared" si="24"/>
        <v>0</v>
      </c>
      <c r="BD92" s="67">
        <f t="shared" si="37"/>
        <v>0</v>
      </c>
      <c r="BE92" s="67">
        <f t="shared" si="37"/>
        <v>0</v>
      </c>
      <c r="BF92" s="67">
        <f t="shared" si="37"/>
        <v>0</v>
      </c>
      <c r="BG92" s="67">
        <f t="shared" si="37"/>
        <v>0</v>
      </c>
      <c r="BH92" s="67">
        <f t="shared" si="37"/>
        <v>0</v>
      </c>
      <c r="BI92" s="67">
        <f t="shared" si="37"/>
        <v>0</v>
      </c>
      <c r="BJ92" s="67">
        <f t="shared" si="37"/>
        <v>0</v>
      </c>
      <c r="BK92" s="67">
        <f t="shared" si="37"/>
        <v>0</v>
      </c>
      <c r="BL92" s="70">
        <f t="shared" si="25"/>
        <v>0</v>
      </c>
      <c r="BM92" s="71">
        <f t="shared" si="26"/>
        <v>0</v>
      </c>
      <c r="BN92" s="71">
        <f t="shared" si="27"/>
        <v>0</v>
      </c>
      <c r="BO92" s="71">
        <f t="shared" si="28"/>
        <v>0</v>
      </c>
      <c r="BP92" s="71">
        <f t="shared" si="29"/>
        <v>0</v>
      </c>
      <c r="BQ92" s="71">
        <f t="shared" si="30"/>
        <v>0</v>
      </c>
      <c r="BR92" s="71">
        <f t="shared" si="31"/>
        <v>0</v>
      </c>
      <c r="BS92" s="71">
        <f t="shared" si="32"/>
        <v>0</v>
      </c>
      <c r="BT92" s="71">
        <f t="shared" si="33"/>
        <v>0</v>
      </c>
      <c r="BU92" s="72">
        <f t="shared" si="34"/>
        <v>0</v>
      </c>
      <c r="BV92" s="73">
        <f t="shared" si="35"/>
        <v>0</v>
      </c>
      <c r="BW92" t="s">
        <v>872</v>
      </c>
      <c r="BX92">
        <v>2022</v>
      </c>
      <c r="BY92" t="s">
        <v>873</v>
      </c>
      <c r="BZ92" t="s">
        <v>881</v>
      </c>
      <c r="CA92" t="s">
        <v>882</v>
      </c>
      <c r="CB92" t="s">
        <v>876</v>
      </c>
    </row>
    <row r="93" spans="1:80" x14ac:dyDescent="0.2">
      <c r="A93" s="77" t="str">
        <f t="shared" si="4"/>
        <v>Q1RA19D2XP2MWA</v>
      </c>
      <c r="B93" s="77" t="s">
        <v>251</v>
      </c>
      <c r="C93" s="77"/>
      <c r="D93" s="77" t="s">
        <v>265</v>
      </c>
      <c r="E93" s="77" t="s">
        <v>259</v>
      </c>
      <c r="F93" s="77" t="s">
        <v>767</v>
      </c>
      <c r="G93" s="77" t="s">
        <v>768</v>
      </c>
      <c r="H93" s="77" t="s">
        <v>558</v>
      </c>
      <c r="I93" s="77" t="s">
        <v>559</v>
      </c>
      <c r="J93" s="77" t="s">
        <v>769</v>
      </c>
      <c r="K93" s="77" t="s">
        <v>129</v>
      </c>
      <c r="L93" s="77" t="s">
        <v>862</v>
      </c>
      <c r="M93" s="77">
        <v>64.989999999999995</v>
      </c>
      <c r="N93" s="96">
        <f t="shared" si="18"/>
        <v>69758.966199999995</v>
      </c>
      <c r="O93" s="77"/>
      <c r="P93" s="96"/>
      <c r="Q93" s="78">
        <f t="shared" si="19"/>
        <v>0.31</v>
      </c>
      <c r="R93" s="27">
        <v>20.146899999999999</v>
      </c>
      <c r="AD93" s="34">
        <v>15</v>
      </c>
      <c r="AE93" s="34">
        <v>15</v>
      </c>
      <c r="AF93" s="34"/>
      <c r="AG93" s="34"/>
      <c r="AH93" s="34"/>
      <c r="AI93" s="34"/>
      <c r="AJ93" s="35">
        <v>15</v>
      </c>
      <c r="AK93" s="34">
        <v>15</v>
      </c>
      <c r="AL93" s="35"/>
      <c r="AM93" s="34"/>
      <c r="AN93" s="34"/>
      <c r="AO93" s="35"/>
      <c r="AP93" s="35"/>
      <c r="AQ93" s="48">
        <f t="shared" si="20"/>
        <v>30</v>
      </c>
      <c r="AR93" s="66">
        <f t="shared" si="21"/>
        <v>604.40699999999993</v>
      </c>
      <c r="AS93" s="67">
        <f t="shared" si="36"/>
        <v>2</v>
      </c>
      <c r="AT93" s="67">
        <f t="shared" si="36"/>
        <v>3</v>
      </c>
      <c r="AU93" s="67">
        <f t="shared" si="36"/>
        <v>7</v>
      </c>
      <c r="AV93" s="67">
        <f t="shared" si="36"/>
        <v>8</v>
      </c>
      <c r="AW93" s="67">
        <f t="shared" si="36"/>
        <v>5</v>
      </c>
      <c r="AX93" s="67">
        <f t="shared" si="36"/>
        <v>3</v>
      </c>
      <c r="AY93" s="67">
        <f t="shared" ref="AS93:AZ125" si="38">ROUND(IF($L93=$L$4,($AQ93*AY$4),IF($L93=$L$5,($AQ93*AY$5),IF($L93=$L$6,($AQ93*AY$6),IF($L93=$L$7,($AQ93*AY$7))))),0)</f>
        <v>2</v>
      </c>
      <c r="AZ93" s="67">
        <f t="shared" si="38"/>
        <v>0</v>
      </c>
      <c r="BA93" s="68">
        <f t="shared" si="22"/>
        <v>30</v>
      </c>
      <c r="BB93" s="64">
        <f t="shared" si="23"/>
        <v>30</v>
      </c>
      <c r="BC93" s="69">
        <f t="shared" si="24"/>
        <v>604.40699999999993</v>
      </c>
      <c r="BD93" s="67">
        <f t="shared" si="37"/>
        <v>2</v>
      </c>
      <c r="BE93" s="67">
        <f t="shared" si="37"/>
        <v>3</v>
      </c>
      <c r="BF93" s="67">
        <f t="shared" si="37"/>
        <v>7</v>
      </c>
      <c r="BG93" s="67">
        <f t="shared" si="37"/>
        <v>8</v>
      </c>
      <c r="BH93" s="67">
        <f t="shared" si="37"/>
        <v>5</v>
      </c>
      <c r="BI93" s="67">
        <f t="shared" si="37"/>
        <v>3</v>
      </c>
      <c r="BJ93" s="67">
        <f t="shared" ref="BD93:BK125" si="39">ROUND(IF($L93=$L$4,($BB93*BJ$4),IF($L93=$L$5,($BB93*BJ$5),IF($L93=$L$6,($BB93*BJ$6),IF($L93=$L$7,($BB93*BJ$7))))),0)</f>
        <v>2</v>
      </c>
      <c r="BK93" s="67">
        <f t="shared" si="39"/>
        <v>0</v>
      </c>
      <c r="BL93" s="70">
        <f t="shared" si="25"/>
        <v>30</v>
      </c>
      <c r="BM93" s="71">
        <f t="shared" si="26"/>
        <v>4</v>
      </c>
      <c r="BN93" s="71">
        <f t="shared" si="27"/>
        <v>6</v>
      </c>
      <c r="BO93" s="71">
        <f t="shared" si="28"/>
        <v>14</v>
      </c>
      <c r="BP93" s="71">
        <f t="shared" si="29"/>
        <v>16</v>
      </c>
      <c r="BQ93" s="71">
        <f t="shared" si="30"/>
        <v>10</v>
      </c>
      <c r="BR93" s="71">
        <f t="shared" si="31"/>
        <v>6</v>
      </c>
      <c r="BS93" s="71">
        <f t="shared" si="32"/>
        <v>4</v>
      </c>
      <c r="BT93" s="71">
        <f t="shared" si="33"/>
        <v>0</v>
      </c>
      <c r="BU93" s="72">
        <f t="shared" si="34"/>
        <v>60</v>
      </c>
      <c r="BV93" s="73">
        <f t="shared" si="35"/>
        <v>1208.8139999999999</v>
      </c>
      <c r="BW93" t="s">
        <v>872</v>
      </c>
      <c r="BX93">
        <v>2022</v>
      </c>
      <c r="BY93" t="s">
        <v>873</v>
      </c>
      <c r="BZ93" t="s">
        <v>881</v>
      </c>
      <c r="CA93" t="s">
        <v>882</v>
      </c>
      <c r="CB93" t="s">
        <v>878</v>
      </c>
    </row>
    <row r="94" spans="1:80" x14ac:dyDescent="0.2">
      <c r="A94" s="77" t="str">
        <f t="shared" si="4"/>
        <v>Q1RA19D2XP2LWA</v>
      </c>
      <c r="B94" s="77" t="s">
        <v>251</v>
      </c>
      <c r="C94" s="77"/>
      <c r="D94" s="77" t="s">
        <v>265</v>
      </c>
      <c r="E94" s="77" t="s">
        <v>259</v>
      </c>
      <c r="F94" s="77" t="s">
        <v>767</v>
      </c>
      <c r="G94" s="77" t="s">
        <v>768</v>
      </c>
      <c r="H94" s="77" t="s">
        <v>528</v>
      </c>
      <c r="I94" s="77" t="s">
        <v>529</v>
      </c>
      <c r="J94" s="77" t="s">
        <v>769</v>
      </c>
      <c r="K94" s="77" t="s">
        <v>129</v>
      </c>
      <c r="L94" s="77" t="s">
        <v>862</v>
      </c>
      <c r="M94" s="77">
        <v>64.989999999999995</v>
      </c>
      <c r="N94" s="96">
        <f t="shared" si="18"/>
        <v>69758.966199999995</v>
      </c>
      <c r="O94" s="77"/>
      <c r="P94" s="96"/>
      <c r="Q94" s="78">
        <f t="shared" si="19"/>
        <v>0.31</v>
      </c>
      <c r="R94" s="27">
        <v>20.146899999999999</v>
      </c>
      <c r="AD94" s="34">
        <v>15</v>
      </c>
      <c r="AE94" s="34">
        <v>15</v>
      </c>
      <c r="AF94" s="34"/>
      <c r="AG94" s="34"/>
      <c r="AH94" s="34"/>
      <c r="AI94" s="34"/>
      <c r="AJ94" s="35">
        <v>15</v>
      </c>
      <c r="AK94" s="34">
        <v>15</v>
      </c>
      <c r="AL94" s="35"/>
      <c r="AM94" s="34"/>
      <c r="AN94" s="34"/>
      <c r="AO94" s="35"/>
      <c r="AP94" s="35"/>
      <c r="AQ94" s="48">
        <f t="shared" si="20"/>
        <v>30</v>
      </c>
      <c r="AR94" s="66">
        <f t="shared" si="21"/>
        <v>604.40699999999993</v>
      </c>
      <c r="AS94" s="67">
        <f t="shared" si="38"/>
        <v>2</v>
      </c>
      <c r="AT94" s="67">
        <f t="shared" si="38"/>
        <v>3</v>
      </c>
      <c r="AU94" s="67">
        <f t="shared" si="38"/>
        <v>7</v>
      </c>
      <c r="AV94" s="67">
        <f t="shared" si="38"/>
        <v>8</v>
      </c>
      <c r="AW94" s="67">
        <f t="shared" si="38"/>
        <v>5</v>
      </c>
      <c r="AX94" s="67">
        <f t="shared" si="38"/>
        <v>3</v>
      </c>
      <c r="AY94" s="67">
        <f t="shared" si="38"/>
        <v>2</v>
      </c>
      <c r="AZ94" s="67">
        <f t="shared" si="38"/>
        <v>0</v>
      </c>
      <c r="BA94" s="68">
        <f t="shared" si="22"/>
        <v>30</v>
      </c>
      <c r="BB94" s="64">
        <f t="shared" si="23"/>
        <v>30</v>
      </c>
      <c r="BC94" s="69">
        <f t="shared" si="24"/>
        <v>604.40699999999993</v>
      </c>
      <c r="BD94" s="67">
        <f t="shared" si="39"/>
        <v>2</v>
      </c>
      <c r="BE94" s="67">
        <f t="shared" si="39"/>
        <v>3</v>
      </c>
      <c r="BF94" s="67">
        <f t="shared" si="39"/>
        <v>7</v>
      </c>
      <c r="BG94" s="67">
        <f t="shared" si="39"/>
        <v>8</v>
      </c>
      <c r="BH94" s="67">
        <f t="shared" si="39"/>
        <v>5</v>
      </c>
      <c r="BI94" s="67">
        <f t="shared" si="39"/>
        <v>3</v>
      </c>
      <c r="BJ94" s="67">
        <f t="shared" si="39"/>
        <v>2</v>
      </c>
      <c r="BK94" s="67">
        <f t="shared" si="39"/>
        <v>0</v>
      </c>
      <c r="BL94" s="70">
        <f t="shared" si="25"/>
        <v>30</v>
      </c>
      <c r="BM94" s="71">
        <f t="shared" si="26"/>
        <v>4</v>
      </c>
      <c r="BN94" s="71">
        <f t="shared" si="27"/>
        <v>6</v>
      </c>
      <c r="BO94" s="71">
        <f t="shared" si="28"/>
        <v>14</v>
      </c>
      <c r="BP94" s="71">
        <f t="shared" si="29"/>
        <v>16</v>
      </c>
      <c r="BQ94" s="71">
        <f t="shared" si="30"/>
        <v>10</v>
      </c>
      <c r="BR94" s="71">
        <f t="shared" si="31"/>
        <v>6</v>
      </c>
      <c r="BS94" s="71">
        <f t="shared" si="32"/>
        <v>4</v>
      </c>
      <c r="BT94" s="71">
        <f t="shared" si="33"/>
        <v>0</v>
      </c>
      <c r="BU94" s="72">
        <f t="shared" si="34"/>
        <v>60</v>
      </c>
      <c r="BV94" s="73">
        <f t="shared" si="35"/>
        <v>1208.8139999999999</v>
      </c>
      <c r="BW94" t="s">
        <v>872</v>
      </c>
      <c r="BX94">
        <v>2022</v>
      </c>
      <c r="BY94" t="s">
        <v>873</v>
      </c>
      <c r="BZ94" t="s">
        <v>881</v>
      </c>
      <c r="CA94" t="s">
        <v>882</v>
      </c>
      <c r="CB94" t="s">
        <v>878</v>
      </c>
    </row>
    <row r="95" spans="1:80" x14ac:dyDescent="0.2">
      <c r="A95" s="77" t="str">
        <f t="shared" si="4"/>
        <v>Q2OK07Z0TO1F1T6</v>
      </c>
      <c r="B95" s="77" t="s">
        <v>251</v>
      </c>
      <c r="C95" s="77"/>
      <c r="D95" s="77" t="s">
        <v>301</v>
      </c>
      <c r="E95" s="77" t="s">
        <v>653</v>
      </c>
      <c r="F95" s="77" t="s">
        <v>770</v>
      </c>
      <c r="G95" s="77" t="s">
        <v>771</v>
      </c>
      <c r="H95" s="77" t="s">
        <v>677</v>
      </c>
      <c r="I95" s="77" t="s">
        <v>678</v>
      </c>
      <c r="J95" s="77" t="s">
        <v>676</v>
      </c>
      <c r="K95" s="77" t="s">
        <v>129</v>
      </c>
      <c r="L95" s="77" t="s">
        <v>12</v>
      </c>
      <c r="M95" s="77">
        <v>59.99</v>
      </c>
      <c r="N95" s="96">
        <f t="shared" si="18"/>
        <v>64392.066200000001</v>
      </c>
      <c r="O95" s="77"/>
      <c r="P95" s="96"/>
      <c r="Q95" s="78">
        <f t="shared" si="19"/>
        <v>0.31</v>
      </c>
      <c r="R95" s="27">
        <v>18.596900000000002</v>
      </c>
      <c r="AD95" s="34"/>
      <c r="AE95" s="34"/>
      <c r="AF95" s="34"/>
      <c r="AG95" s="34"/>
      <c r="AH95" s="34"/>
      <c r="AI95" s="34"/>
      <c r="AJ95" s="35"/>
      <c r="AK95" s="34"/>
      <c r="AL95" s="35"/>
      <c r="AM95" s="34"/>
      <c r="AN95" s="34"/>
      <c r="AO95" s="35"/>
      <c r="AP95" s="35"/>
      <c r="AQ95" s="48">
        <f t="shared" si="20"/>
        <v>0</v>
      </c>
      <c r="AR95" s="66">
        <f t="shared" si="21"/>
        <v>0</v>
      </c>
      <c r="AS95" s="67">
        <f t="shared" si="38"/>
        <v>0</v>
      </c>
      <c r="AT95" s="67">
        <f t="shared" si="38"/>
        <v>0</v>
      </c>
      <c r="AU95" s="67">
        <f t="shared" si="38"/>
        <v>0</v>
      </c>
      <c r="AV95" s="67">
        <f t="shared" si="38"/>
        <v>0</v>
      </c>
      <c r="AW95" s="67">
        <f t="shared" si="38"/>
        <v>0</v>
      </c>
      <c r="AX95" s="67">
        <f t="shared" si="38"/>
        <v>0</v>
      </c>
      <c r="AY95" s="67">
        <f t="shared" si="38"/>
        <v>0</v>
      </c>
      <c r="AZ95" s="67">
        <f t="shared" si="38"/>
        <v>0</v>
      </c>
      <c r="BA95" s="68">
        <f t="shared" si="22"/>
        <v>0</v>
      </c>
      <c r="BB95" s="64">
        <f t="shared" si="23"/>
        <v>0</v>
      </c>
      <c r="BC95" s="69">
        <f t="shared" si="24"/>
        <v>0</v>
      </c>
      <c r="BD95" s="67">
        <f t="shared" si="39"/>
        <v>0</v>
      </c>
      <c r="BE95" s="67">
        <f t="shared" si="39"/>
        <v>0</v>
      </c>
      <c r="BF95" s="67">
        <f t="shared" si="39"/>
        <v>0</v>
      </c>
      <c r="BG95" s="67">
        <f t="shared" si="39"/>
        <v>0</v>
      </c>
      <c r="BH95" s="67">
        <f t="shared" si="39"/>
        <v>0</v>
      </c>
      <c r="BI95" s="67">
        <f t="shared" si="39"/>
        <v>0</v>
      </c>
      <c r="BJ95" s="67">
        <f t="shared" si="39"/>
        <v>0</v>
      </c>
      <c r="BK95" s="67">
        <f t="shared" si="39"/>
        <v>0</v>
      </c>
      <c r="BL95" s="70">
        <f t="shared" si="25"/>
        <v>0</v>
      </c>
      <c r="BM95" s="71">
        <f t="shared" si="26"/>
        <v>0</v>
      </c>
      <c r="BN95" s="71">
        <f t="shared" si="27"/>
        <v>0</v>
      </c>
      <c r="BO95" s="71">
        <f t="shared" si="28"/>
        <v>0</v>
      </c>
      <c r="BP95" s="71">
        <f t="shared" si="29"/>
        <v>0</v>
      </c>
      <c r="BQ95" s="71">
        <f t="shared" si="30"/>
        <v>0</v>
      </c>
      <c r="BR95" s="71">
        <f t="shared" si="31"/>
        <v>0</v>
      </c>
      <c r="BS95" s="71">
        <f t="shared" si="32"/>
        <v>0</v>
      </c>
      <c r="BT95" s="71">
        <f t="shared" si="33"/>
        <v>0</v>
      </c>
      <c r="BU95" s="72">
        <f t="shared" si="34"/>
        <v>0</v>
      </c>
      <c r="BV95" s="73">
        <f t="shared" si="35"/>
        <v>0</v>
      </c>
      <c r="BW95" t="s">
        <v>872</v>
      </c>
      <c r="BX95">
        <v>2022</v>
      </c>
      <c r="BY95" t="s">
        <v>873</v>
      </c>
      <c r="BZ95" t="s">
        <v>881</v>
      </c>
      <c r="CA95" t="s">
        <v>882</v>
      </c>
      <c r="CB95" t="s">
        <v>874</v>
      </c>
    </row>
    <row r="96" spans="1:80" x14ac:dyDescent="0.2">
      <c r="A96" s="77" t="str">
        <f t="shared" si="4"/>
        <v>Q2OK07Z0TO1JTMU</v>
      </c>
      <c r="B96" s="77" t="s">
        <v>251</v>
      </c>
      <c r="C96" s="77"/>
      <c r="D96" s="77" t="s">
        <v>301</v>
      </c>
      <c r="E96" s="77" t="s">
        <v>653</v>
      </c>
      <c r="F96" s="77" t="s">
        <v>770</v>
      </c>
      <c r="G96" s="77" t="s">
        <v>771</v>
      </c>
      <c r="H96" s="77" t="s">
        <v>178</v>
      </c>
      <c r="I96" s="77" t="s">
        <v>487</v>
      </c>
      <c r="J96" s="77" t="s">
        <v>676</v>
      </c>
      <c r="K96" s="77" t="s">
        <v>129</v>
      </c>
      <c r="L96" s="77" t="s">
        <v>12</v>
      </c>
      <c r="M96" s="77">
        <v>59.99</v>
      </c>
      <c r="N96" s="96">
        <f t="shared" si="18"/>
        <v>64392.066200000001</v>
      </c>
      <c r="O96" s="77"/>
      <c r="P96" s="96"/>
      <c r="Q96" s="78">
        <f t="shared" si="19"/>
        <v>0.31</v>
      </c>
      <c r="R96" s="27">
        <v>18.596900000000002</v>
      </c>
      <c r="AD96" s="34"/>
      <c r="AE96" s="34"/>
      <c r="AF96" s="34"/>
      <c r="AG96" s="34"/>
      <c r="AH96" s="34"/>
      <c r="AI96" s="34"/>
      <c r="AJ96" s="35"/>
      <c r="AK96" s="34"/>
      <c r="AL96" s="35"/>
      <c r="AM96" s="34"/>
      <c r="AN96" s="34"/>
      <c r="AO96" s="35"/>
      <c r="AP96" s="35"/>
      <c r="AQ96" s="48">
        <f t="shared" si="20"/>
        <v>0</v>
      </c>
      <c r="AR96" s="66">
        <f t="shared" si="21"/>
        <v>0</v>
      </c>
      <c r="AS96" s="67">
        <f t="shared" si="38"/>
        <v>0</v>
      </c>
      <c r="AT96" s="67">
        <f t="shared" si="38"/>
        <v>0</v>
      </c>
      <c r="AU96" s="67">
        <f t="shared" si="38"/>
        <v>0</v>
      </c>
      <c r="AV96" s="67">
        <f t="shared" si="38"/>
        <v>0</v>
      </c>
      <c r="AW96" s="67">
        <f t="shared" si="38"/>
        <v>0</v>
      </c>
      <c r="AX96" s="67">
        <f t="shared" si="38"/>
        <v>0</v>
      </c>
      <c r="AY96" s="67">
        <f t="shared" si="38"/>
        <v>0</v>
      </c>
      <c r="AZ96" s="67">
        <f t="shared" si="38"/>
        <v>0</v>
      </c>
      <c r="BA96" s="68">
        <f t="shared" si="22"/>
        <v>0</v>
      </c>
      <c r="BB96" s="64">
        <f t="shared" si="23"/>
        <v>0</v>
      </c>
      <c r="BC96" s="69">
        <f t="shared" si="24"/>
        <v>0</v>
      </c>
      <c r="BD96" s="67">
        <f t="shared" si="39"/>
        <v>0</v>
      </c>
      <c r="BE96" s="67">
        <f t="shared" si="39"/>
        <v>0</v>
      </c>
      <c r="BF96" s="67">
        <f t="shared" si="39"/>
        <v>0</v>
      </c>
      <c r="BG96" s="67">
        <f t="shared" si="39"/>
        <v>0</v>
      </c>
      <c r="BH96" s="67">
        <f t="shared" si="39"/>
        <v>0</v>
      </c>
      <c r="BI96" s="67">
        <f t="shared" si="39"/>
        <v>0</v>
      </c>
      <c r="BJ96" s="67">
        <f t="shared" si="39"/>
        <v>0</v>
      </c>
      <c r="BK96" s="67">
        <f t="shared" si="39"/>
        <v>0</v>
      </c>
      <c r="BL96" s="70">
        <f t="shared" si="25"/>
        <v>0</v>
      </c>
      <c r="BM96" s="71">
        <f t="shared" si="26"/>
        <v>0</v>
      </c>
      <c r="BN96" s="71">
        <f t="shared" si="27"/>
        <v>0</v>
      </c>
      <c r="BO96" s="71">
        <f t="shared" si="28"/>
        <v>0</v>
      </c>
      <c r="BP96" s="71">
        <f t="shared" si="29"/>
        <v>0</v>
      </c>
      <c r="BQ96" s="71">
        <f t="shared" si="30"/>
        <v>0</v>
      </c>
      <c r="BR96" s="71">
        <f t="shared" si="31"/>
        <v>0</v>
      </c>
      <c r="BS96" s="71">
        <f t="shared" si="32"/>
        <v>0</v>
      </c>
      <c r="BT96" s="71">
        <f t="shared" si="33"/>
        <v>0</v>
      </c>
      <c r="BU96" s="72">
        <f t="shared" si="34"/>
        <v>0</v>
      </c>
      <c r="BV96" s="73">
        <f t="shared" si="35"/>
        <v>0</v>
      </c>
      <c r="BW96" t="s">
        <v>872</v>
      </c>
      <c r="BX96">
        <v>2022</v>
      </c>
      <c r="BY96" t="s">
        <v>873</v>
      </c>
      <c r="BZ96" t="s">
        <v>881</v>
      </c>
      <c r="CA96" t="s">
        <v>882</v>
      </c>
      <c r="CB96" t="s">
        <v>874</v>
      </c>
    </row>
    <row r="97" spans="1:80" x14ac:dyDescent="0.2">
      <c r="A97" s="77" t="str">
        <f t="shared" si="4"/>
        <v>Q1RN03D2XP2MWA</v>
      </c>
      <c r="B97" s="77" t="s">
        <v>251</v>
      </c>
      <c r="C97" s="77"/>
      <c r="D97" s="77" t="s">
        <v>265</v>
      </c>
      <c r="E97" s="77" t="s">
        <v>253</v>
      </c>
      <c r="F97" s="77" t="s">
        <v>772</v>
      </c>
      <c r="G97" s="77" t="s">
        <v>773</v>
      </c>
      <c r="H97" s="77" t="s">
        <v>558</v>
      </c>
      <c r="I97" s="77" t="s">
        <v>559</v>
      </c>
      <c r="J97" s="77" t="s">
        <v>769</v>
      </c>
      <c r="K97" s="77" t="s">
        <v>129</v>
      </c>
      <c r="L97" s="77" t="s">
        <v>12</v>
      </c>
      <c r="M97" s="77">
        <v>64.989999999999995</v>
      </c>
      <c r="N97" s="96">
        <f t="shared" si="18"/>
        <v>69758.966199999995</v>
      </c>
      <c r="O97" s="77"/>
      <c r="P97" s="96"/>
      <c r="Q97" s="78">
        <f t="shared" si="19"/>
        <v>0.31</v>
      </c>
      <c r="R97" s="27">
        <v>20.146899999999999</v>
      </c>
      <c r="AD97" s="34"/>
      <c r="AE97" s="34"/>
      <c r="AF97" s="34"/>
      <c r="AG97" s="34"/>
      <c r="AH97" s="34"/>
      <c r="AI97" s="34"/>
      <c r="AJ97" s="35"/>
      <c r="AK97" s="34"/>
      <c r="AL97" s="35"/>
      <c r="AM97" s="34"/>
      <c r="AN97" s="34"/>
      <c r="AO97" s="35"/>
      <c r="AP97" s="35"/>
      <c r="AQ97" s="48">
        <f t="shared" si="20"/>
        <v>0</v>
      </c>
      <c r="AR97" s="66">
        <f t="shared" si="21"/>
        <v>0</v>
      </c>
      <c r="AS97" s="67">
        <f t="shared" si="38"/>
        <v>0</v>
      </c>
      <c r="AT97" s="67">
        <f t="shared" si="38"/>
        <v>0</v>
      </c>
      <c r="AU97" s="67">
        <f t="shared" si="38"/>
        <v>0</v>
      </c>
      <c r="AV97" s="67">
        <f t="shared" si="38"/>
        <v>0</v>
      </c>
      <c r="AW97" s="67">
        <f t="shared" si="38"/>
        <v>0</v>
      </c>
      <c r="AX97" s="67">
        <f t="shared" si="38"/>
        <v>0</v>
      </c>
      <c r="AY97" s="67">
        <f t="shared" si="38"/>
        <v>0</v>
      </c>
      <c r="AZ97" s="67">
        <f t="shared" si="38"/>
        <v>0</v>
      </c>
      <c r="BA97" s="68">
        <f t="shared" si="22"/>
        <v>0</v>
      </c>
      <c r="BB97" s="64">
        <f t="shared" si="23"/>
        <v>0</v>
      </c>
      <c r="BC97" s="69">
        <f t="shared" si="24"/>
        <v>0</v>
      </c>
      <c r="BD97" s="67">
        <f t="shared" si="39"/>
        <v>0</v>
      </c>
      <c r="BE97" s="67">
        <f t="shared" si="39"/>
        <v>0</v>
      </c>
      <c r="BF97" s="67">
        <f t="shared" si="39"/>
        <v>0</v>
      </c>
      <c r="BG97" s="67">
        <f t="shared" si="39"/>
        <v>0</v>
      </c>
      <c r="BH97" s="67">
        <f t="shared" si="39"/>
        <v>0</v>
      </c>
      <c r="BI97" s="67">
        <f t="shared" si="39"/>
        <v>0</v>
      </c>
      <c r="BJ97" s="67">
        <f t="shared" si="39"/>
        <v>0</v>
      </c>
      <c r="BK97" s="67">
        <f t="shared" si="39"/>
        <v>0</v>
      </c>
      <c r="BL97" s="70">
        <f t="shared" si="25"/>
        <v>0</v>
      </c>
      <c r="BM97" s="71">
        <f t="shared" si="26"/>
        <v>0</v>
      </c>
      <c r="BN97" s="71">
        <f t="shared" si="27"/>
        <v>0</v>
      </c>
      <c r="BO97" s="71">
        <f t="shared" si="28"/>
        <v>0</v>
      </c>
      <c r="BP97" s="71">
        <f t="shared" si="29"/>
        <v>0</v>
      </c>
      <c r="BQ97" s="71">
        <f t="shared" si="30"/>
        <v>0</v>
      </c>
      <c r="BR97" s="71">
        <f t="shared" si="31"/>
        <v>0</v>
      </c>
      <c r="BS97" s="71">
        <f t="shared" si="32"/>
        <v>0</v>
      </c>
      <c r="BT97" s="71">
        <f t="shared" si="33"/>
        <v>0</v>
      </c>
      <c r="BU97" s="72">
        <f t="shared" si="34"/>
        <v>0</v>
      </c>
      <c r="BV97" s="73">
        <f t="shared" si="35"/>
        <v>0</v>
      </c>
      <c r="BW97" t="s">
        <v>872</v>
      </c>
      <c r="BX97">
        <v>2022</v>
      </c>
      <c r="BY97" t="s">
        <v>873</v>
      </c>
      <c r="BZ97" t="s">
        <v>881</v>
      </c>
      <c r="CA97" t="s">
        <v>882</v>
      </c>
      <c r="CB97" t="s">
        <v>876</v>
      </c>
    </row>
    <row r="98" spans="1:80" x14ac:dyDescent="0.2">
      <c r="A98" s="77" t="str">
        <f t="shared" si="4"/>
        <v>Q1RN03D2XP2LWA</v>
      </c>
      <c r="B98" s="77" t="s">
        <v>251</v>
      </c>
      <c r="C98" s="77"/>
      <c r="D98" s="77" t="s">
        <v>265</v>
      </c>
      <c r="E98" s="77" t="s">
        <v>253</v>
      </c>
      <c r="F98" s="77" t="s">
        <v>772</v>
      </c>
      <c r="G98" s="77" t="s">
        <v>773</v>
      </c>
      <c r="H98" s="77" t="s">
        <v>528</v>
      </c>
      <c r="I98" s="77" t="s">
        <v>529</v>
      </c>
      <c r="J98" s="77" t="s">
        <v>769</v>
      </c>
      <c r="K98" s="77" t="s">
        <v>129</v>
      </c>
      <c r="L98" s="77" t="s">
        <v>12</v>
      </c>
      <c r="M98" s="77">
        <v>64.989999999999995</v>
      </c>
      <c r="N98" s="96">
        <f t="shared" si="18"/>
        <v>69758.966199999995</v>
      </c>
      <c r="O98" s="77"/>
      <c r="P98" s="96"/>
      <c r="Q98" s="78">
        <f t="shared" si="19"/>
        <v>0.31</v>
      </c>
      <c r="R98" s="27">
        <v>20.146899999999999</v>
      </c>
      <c r="AD98" s="34"/>
      <c r="AE98" s="34"/>
      <c r="AF98" s="34"/>
      <c r="AG98" s="34"/>
      <c r="AH98" s="34"/>
      <c r="AI98" s="34"/>
      <c r="AJ98" s="35"/>
      <c r="AK98" s="34"/>
      <c r="AL98" s="35"/>
      <c r="AM98" s="34"/>
      <c r="AN98" s="34"/>
      <c r="AO98" s="35"/>
      <c r="AP98" s="35"/>
      <c r="AQ98" s="48">
        <f t="shared" si="20"/>
        <v>0</v>
      </c>
      <c r="AR98" s="66">
        <f t="shared" si="21"/>
        <v>0</v>
      </c>
      <c r="AS98" s="67">
        <f t="shared" si="38"/>
        <v>0</v>
      </c>
      <c r="AT98" s="67">
        <f t="shared" si="38"/>
        <v>0</v>
      </c>
      <c r="AU98" s="67">
        <f t="shared" si="38"/>
        <v>0</v>
      </c>
      <c r="AV98" s="67">
        <f t="shared" si="38"/>
        <v>0</v>
      </c>
      <c r="AW98" s="67">
        <f t="shared" si="38"/>
        <v>0</v>
      </c>
      <c r="AX98" s="67">
        <f t="shared" si="38"/>
        <v>0</v>
      </c>
      <c r="AY98" s="67">
        <f t="shared" si="38"/>
        <v>0</v>
      </c>
      <c r="AZ98" s="67">
        <f t="shared" si="38"/>
        <v>0</v>
      </c>
      <c r="BA98" s="68">
        <f t="shared" si="22"/>
        <v>0</v>
      </c>
      <c r="BB98" s="64">
        <f t="shared" si="23"/>
        <v>0</v>
      </c>
      <c r="BC98" s="69">
        <f t="shared" si="24"/>
        <v>0</v>
      </c>
      <c r="BD98" s="67">
        <f t="shared" si="39"/>
        <v>0</v>
      </c>
      <c r="BE98" s="67">
        <f t="shared" si="39"/>
        <v>0</v>
      </c>
      <c r="BF98" s="67">
        <f t="shared" si="39"/>
        <v>0</v>
      </c>
      <c r="BG98" s="67">
        <f t="shared" si="39"/>
        <v>0</v>
      </c>
      <c r="BH98" s="67">
        <f t="shared" si="39"/>
        <v>0</v>
      </c>
      <c r="BI98" s="67">
        <f t="shared" si="39"/>
        <v>0</v>
      </c>
      <c r="BJ98" s="67">
        <f t="shared" si="39"/>
        <v>0</v>
      </c>
      <c r="BK98" s="67">
        <f t="shared" si="39"/>
        <v>0</v>
      </c>
      <c r="BL98" s="70">
        <f t="shared" si="25"/>
        <v>0</v>
      </c>
      <c r="BM98" s="71">
        <f t="shared" si="26"/>
        <v>0</v>
      </c>
      <c r="BN98" s="71">
        <f t="shared" si="27"/>
        <v>0</v>
      </c>
      <c r="BO98" s="71">
        <f t="shared" si="28"/>
        <v>0</v>
      </c>
      <c r="BP98" s="71">
        <f t="shared" si="29"/>
        <v>0</v>
      </c>
      <c r="BQ98" s="71">
        <f t="shared" si="30"/>
        <v>0</v>
      </c>
      <c r="BR98" s="71">
        <f t="shared" si="31"/>
        <v>0</v>
      </c>
      <c r="BS98" s="71">
        <f t="shared" si="32"/>
        <v>0</v>
      </c>
      <c r="BT98" s="71">
        <f t="shared" si="33"/>
        <v>0</v>
      </c>
      <c r="BU98" s="72">
        <f t="shared" si="34"/>
        <v>0</v>
      </c>
      <c r="BV98" s="73">
        <f t="shared" si="35"/>
        <v>0</v>
      </c>
      <c r="BW98" t="s">
        <v>872</v>
      </c>
      <c r="BX98">
        <v>2022</v>
      </c>
      <c r="BY98" t="s">
        <v>873</v>
      </c>
      <c r="BZ98" t="s">
        <v>881</v>
      </c>
      <c r="CA98" t="s">
        <v>882</v>
      </c>
      <c r="CB98" t="s">
        <v>876</v>
      </c>
    </row>
    <row r="99" spans="1:80" x14ac:dyDescent="0.2">
      <c r="A99" s="77" t="str">
        <f t="shared" si="4"/>
        <v>Q2OA13D2XP3MWA</v>
      </c>
      <c r="B99" s="77" t="s">
        <v>251</v>
      </c>
      <c r="C99" s="77"/>
      <c r="D99" s="77" t="s">
        <v>265</v>
      </c>
      <c r="E99" s="77" t="s">
        <v>259</v>
      </c>
      <c r="F99" s="77" t="s">
        <v>774</v>
      </c>
      <c r="G99" s="77" t="s">
        <v>775</v>
      </c>
      <c r="H99" s="77" t="s">
        <v>558</v>
      </c>
      <c r="I99" s="77" t="s">
        <v>559</v>
      </c>
      <c r="J99" s="77" t="s">
        <v>769</v>
      </c>
      <c r="K99" s="77" t="s">
        <v>129</v>
      </c>
      <c r="L99" s="77" t="s">
        <v>862</v>
      </c>
      <c r="M99" s="77">
        <v>64.989999999999995</v>
      </c>
      <c r="N99" s="96">
        <f t="shared" si="18"/>
        <v>69758.966199999995</v>
      </c>
      <c r="O99" s="77"/>
      <c r="P99" s="96"/>
      <c r="Q99" s="78">
        <f t="shared" si="19"/>
        <v>0.31</v>
      </c>
      <c r="R99" s="27">
        <v>20.146899999999999</v>
      </c>
      <c r="AD99" s="34"/>
      <c r="AE99" s="34"/>
      <c r="AF99" s="34"/>
      <c r="AG99" s="34"/>
      <c r="AH99" s="34"/>
      <c r="AI99" s="34"/>
      <c r="AJ99" s="35"/>
      <c r="AK99" s="34"/>
      <c r="AL99" s="35"/>
      <c r="AM99" s="34"/>
      <c r="AN99" s="34"/>
      <c r="AO99" s="35"/>
      <c r="AP99" s="35"/>
      <c r="AQ99" s="48">
        <f t="shared" si="20"/>
        <v>0</v>
      </c>
      <c r="AR99" s="66">
        <f t="shared" si="21"/>
        <v>0</v>
      </c>
      <c r="AS99" s="67">
        <f t="shared" si="38"/>
        <v>0</v>
      </c>
      <c r="AT99" s="67">
        <f t="shared" si="38"/>
        <v>0</v>
      </c>
      <c r="AU99" s="67">
        <f t="shared" si="38"/>
        <v>0</v>
      </c>
      <c r="AV99" s="67">
        <f t="shared" si="38"/>
        <v>0</v>
      </c>
      <c r="AW99" s="67">
        <f t="shared" si="38"/>
        <v>0</v>
      </c>
      <c r="AX99" s="67">
        <f t="shared" si="38"/>
        <v>0</v>
      </c>
      <c r="AY99" s="67">
        <f t="shared" si="38"/>
        <v>0</v>
      </c>
      <c r="AZ99" s="67">
        <f t="shared" si="38"/>
        <v>0</v>
      </c>
      <c r="BA99" s="68">
        <f t="shared" si="22"/>
        <v>0</v>
      </c>
      <c r="BB99" s="64">
        <f t="shared" si="23"/>
        <v>0</v>
      </c>
      <c r="BC99" s="69">
        <f t="shared" si="24"/>
        <v>0</v>
      </c>
      <c r="BD99" s="67">
        <f t="shared" si="39"/>
        <v>0</v>
      </c>
      <c r="BE99" s="67">
        <f t="shared" si="39"/>
        <v>0</v>
      </c>
      <c r="BF99" s="67">
        <f t="shared" si="39"/>
        <v>0</v>
      </c>
      <c r="BG99" s="67">
        <f t="shared" si="39"/>
        <v>0</v>
      </c>
      <c r="BH99" s="67">
        <f t="shared" si="39"/>
        <v>0</v>
      </c>
      <c r="BI99" s="67">
        <f t="shared" si="39"/>
        <v>0</v>
      </c>
      <c r="BJ99" s="67">
        <f t="shared" si="39"/>
        <v>0</v>
      </c>
      <c r="BK99" s="67">
        <f t="shared" si="39"/>
        <v>0</v>
      </c>
      <c r="BL99" s="70">
        <f t="shared" si="25"/>
        <v>0</v>
      </c>
      <c r="BM99" s="71">
        <f t="shared" si="26"/>
        <v>0</v>
      </c>
      <c r="BN99" s="71">
        <f t="shared" si="27"/>
        <v>0</v>
      </c>
      <c r="BO99" s="71">
        <f t="shared" si="28"/>
        <v>0</v>
      </c>
      <c r="BP99" s="71">
        <f t="shared" si="29"/>
        <v>0</v>
      </c>
      <c r="BQ99" s="71">
        <f t="shared" si="30"/>
        <v>0</v>
      </c>
      <c r="BR99" s="71">
        <f t="shared" si="31"/>
        <v>0</v>
      </c>
      <c r="BS99" s="71">
        <f t="shared" si="32"/>
        <v>0</v>
      </c>
      <c r="BT99" s="71">
        <f t="shared" si="33"/>
        <v>0</v>
      </c>
      <c r="BU99" s="72">
        <f t="shared" si="34"/>
        <v>0</v>
      </c>
      <c r="BV99" s="73">
        <f t="shared" si="35"/>
        <v>0</v>
      </c>
      <c r="BW99" t="s">
        <v>872</v>
      </c>
      <c r="BX99">
        <v>2022</v>
      </c>
      <c r="BY99" t="s">
        <v>873</v>
      </c>
      <c r="BZ99" t="s">
        <v>881</v>
      </c>
      <c r="CA99" t="s">
        <v>882</v>
      </c>
      <c r="CB99" t="s">
        <v>878</v>
      </c>
    </row>
    <row r="100" spans="1:80" x14ac:dyDescent="0.2">
      <c r="A100" s="77" t="str">
        <f t="shared" si="4"/>
        <v>Q2OD06D2XP3DWA</v>
      </c>
      <c r="B100" s="77" t="s">
        <v>251</v>
      </c>
      <c r="C100" s="77"/>
      <c r="D100" s="77" t="s">
        <v>265</v>
      </c>
      <c r="E100" s="77" t="s">
        <v>259</v>
      </c>
      <c r="F100" s="77" t="s">
        <v>776</v>
      </c>
      <c r="G100" s="77" t="s">
        <v>777</v>
      </c>
      <c r="H100" s="77" t="s">
        <v>520</v>
      </c>
      <c r="I100" s="77" t="s">
        <v>521</v>
      </c>
      <c r="J100" s="77" t="s">
        <v>778</v>
      </c>
      <c r="K100" s="77" t="s">
        <v>129</v>
      </c>
      <c r="L100" s="77" t="s">
        <v>12</v>
      </c>
      <c r="M100" s="77">
        <v>44.99</v>
      </c>
      <c r="N100" s="96">
        <f t="shared" si="18"/>
        <v>48291.366200000004</v>
      </c>
      <c r="O100" s="77"/>
      <c r="P100" s="96"/>
      <c r="Q100" s="78">
        <f t="shared" si="19"/>
        <v>0.31</v>
      </c>
      <c r="R100" s="27">
        <v>13.946900000000001</v>
      </c>
      <c r="AD100" s="34"/>
      <c r="AE100" s="34"/>
      <c r="AF100" s="34"/>
      <c r="AG100" s="34"/>
      <c r="AH100" s="34"/>
      <c r="AI100" s="34"/>
      <c r="AJ100" s="35"/>
      <c r="AK100" s="34"/>
      <c r="AL100" s="35"/>
      <c r="AM100" s="34"/>
      <c r="AN100" s="34"/>
      <c r="AO100" s="35"/>
      <c r="AP100" s="35"/>
      <c r="AQ100" s="48">
        <f t="shared" si="20"/>
        <v>0</v>
      </c>
      <c r="AR100" s="66">
        <f t="shared" si="21"/>
        <v>0</v>
      </c>
      <c r="AS100" s="67">
        <f t="shared" si="38"/>
        <v>0</v>
      </c>
      <c r="AT100" s="67">
        <f t="shared" si="38"/>
        <v>0</v>
      </c>
      <c r="AU100" s="67">
        <f t="shared" si="38"/>
        <v>0</v>
      </c>
      <c r="AV100" s="67">
        <f t="shared" si="38"/>
        <v>0</v>
      </c>
      <c r="AW100" s="67">
        <f t="shared" si="38"/>
        <v>0</v>
      </c>
      <c r="AX100" s="67">
        <f t="shared" si="38"/>
        <v>0</v>
      </c>
      <c r="AY100" s="67">
        <f t="shared" si="38"/>
        <v>0</v>
      </c>
      <c r="AZ100" s="67">
        <f t="shared" si="38"/>
        <v>0</v>
      </c>
      <c r="BA100" s="68">
        <f t="shared" si="22"/>
        <v>0</v>
      </c>
      <c r="BB100" s="64">
        <f t="shared" si="23"/>
        <v>0</v>
      </c>
      <c r="BC100" s="69">
        <f t="shared" si="24"/>
        <v>0</v>
      </c>
      <c r="BD100" s="67">
        <f t="shared" si="39"/>
        <v>0</v>
      </c>
      <c r="BE100" s="67">
        <f t="shared" si="39"/>
        <v>0</v>
      </c>
      <c r="BF100" s="67">
        <f t="shared" si="39"/>
        <v>0</v>
      </c>
      <c r="BG100" s="67">
        <f t="shared" si="39"/>
        <v>0</v>
      </c>
      <c r="BH100" s="67">
        <f t="shared" si="39"/>
        <v>0</v>
      </c>
      <c r="BI100" s="67">
        <f t="shared" si="39"/>
        <v>0</v>
      </c>
      <c r="BJ100" s="67">
        <f t="shared" si="39"/>
        <v>0</v>
      </c>
      <c r="BK100" s="67">
        <f t="shared" si="39"/>
        <v>0</v>
      </c>
      <c r="BL100" s="70">
        <f t="shared" si="25"/>
        <v>0</v>
      </c>
      <c r="BM100" s="71">
        <f t="shared" si="26"/>
        <v>0</v>
      </c>
      <c r="BN100" s="71">
        <f t="shared" si="27"/>
        <v>0</v>
      </c>
      <c r="BO100" s="71">
        <f t="shared" si="28"/>
        <v>0</v>
      </c>
      <c r="BP100" s="71">
        <f t="shared" si="29"/>
        <v>0</v>
      </c>
      <c r="BQ100" s="71">
        <f t="shared" si="30"/>
        <v>0</v>
      </c>
      <c r="BR100" s="71">
        <f t="shared" si="31"/>
        <v>0</v>
      </c>
      <c r="BS100" s="71">
        <f t="shared" si="32"/>
        <v>0</v>
      </c>
      <c r="BT100" s="71">
        <f t="shared" si="33"/>
        <v>0</v>
      </c>
      <c r="BU100" s="72">
        <f t="shared" si="34"/>
        <v>0</v>
      </c>
      <c r="BV100" s="73">
        <f t="shared" si="35"/>
        <v>0</v>
      </c>
      <c r="BW100" t="s">
        <v>872</v>
      </c>
      <c r="BX100">
        <v>2022</v>
      </c>
      <c r="BY100" t="s">
        <v>873</v>
      </c>
      <c r="BZ100" t="s">
        <v>881</v>
      </c>
      <c r="CA100" t="s">
        <v>882</v>
      </c>
      <c r="CB100" t="s">
        <v>878</v>
      </c>
    </row>
    <row r="101" spans="1:80" x14ac:dyDescent="0.2">
      <c r="A101" s="77" t="str">
        <f t="shared" si="4"/>
        <v>Q2OD05D2XP3LDYI</v>
      </c>
      <c r="B101" s="77" t="s">
        <v>251</v>
      </c>
      <c r="C101" s="77"/>
      <c r="D101" s="77" t="s">
        <v>265</v>
      </c>
      <c r="E101" s="77" t="s">
        <v>259</v>
      </c>
      <c r="F101" s="77" t="s">
        <v>779</v>
      </c>
      <c r="G101" s="77" t="s">
        <v>780</v>
      </c>
      <c r="H101" s="77" t="s">
        <v>533</v>
      </c>
      <c r="I101" s="77" t="s">
        <v>534</v>
      </c>
      <c r="J101" s="77" t="s">
        <v>781</v>
      </c>
      <c r="K101" s="77" t="s">
        <v>129</v>
      </c>
      <c r="L101" s="77" t="s">
        <v>862</v>
      </c>
      <c r="M101" s="77">
        <v>44.99</v>
      </c>
      <c r="N101" s="96">
        <f t="shared" si="18"/>
        <v>48291.366200000004</v>
      </c>
      <c r="O101" s="77"/>
      <c r="P101" s="96"/>
      <c r="Q101" s="78">
        <f t="shared" si="19"/>
        <v>0.31</v>
      </c>
      <c r="R101" s="27">
        <v>13.946900000000001</v>
      </c>
      <c r="AD101" s="34"/>
      <c r="AE101" s="34"/>
      <c r="AF101" s="34"/>
      <c r="AG101" s="34"/>
      <c r="AH101" s="34"/>
      <c r="AI101" s="34"/>
      <c r="AJ101" s="35"/>
      <c r="AK101" s="34"/>
      <c r="AL101" s="35"/>
      <c r="AM101" s="34"/>
      <c r="AN101" s="34"/>
      <c r="AO101" s="35"/>
      <c r="AP101" s="35"/>
      <c r="AQ101" s="48">
        <f t="shared" si="20"/>
        <v>0</v>
      </c>
      <c r="AR101" s="66">
        <f t="shared" si="21"/>
        <v>0</v>
      </c>
      <c r="AS101" s="67">
        <f t="shared" si="38"/>
        <v>0</v>
      </c>
      <c r="AT101" s="67">
        <f t="shared" si="38"/>
        <v>0</v>
      </c>
      <c r="AU101" s="67">
        <f t="shared" si="38"/>
        <v>0</v>
      </c>
      <c r="AV101" s="67">
        <f t="shared" si="38"/>
        <v>0</v>
      </c>
      <c r="AW101" s="67">
        <f t="shared" si="38"/>
        <v>0</v>
      </c>
      <c r="AX101" s="67">
        <f t="shared" si="38"/>
        <v>0</v>
      </c>
      <c r="AY101" s="67">
        <f t="shared" si="38"/>
        <v>0</v>
      </c>
      <c r="AZ101" s="67">
        <f t="shared" si="38"/>
        <v>0</v>
      </c>
      <c r="BA101" s="68">
        <f t="shared" si="22"/>
        <v>0</v>
      </c>
      <c r="BB101" s="64">
        <f t="shared" si="23"/>
        <v>0</v>
      </c>
      <c r="BC101" s="69">
        <f t="shared" si="24"/>
        <v>0</v>
      </c>
      <c r="BD101" s="67">
        <f t="shared" si="39"/>
        <v>0</v>
      </c>
      <c r="BE101" s="67">
        <f t="shared" si="39"/>
        <v>0</v>
      </c>
      <c r="BF101" s="67">
        <f t="shared" si="39"/>
        <v>0</v>
      </c>
      <c r="BG101" s="67">
        <f t="shared" si="39"/>
        <v>0</v>
      </c>
      <c r="BH101" s="67">
        <f t="shared" si="39"/>
        <v>0</v>
      </c>
      <c r="BI101" s="67">
        <f t="shared" si="39"/>
        <v>0</v>
      </c>
      <c r="BJ101" s="67">
        <f t="shared" si="39"/>
        <v>0</v>
      </c>
      <c r="BK101" s="67">
        <f t="shared" si="39"/>
        <v>0</v>
      </c>
      <c r="BL101" s="70">
        <f t="shared" si="25"/>
        <v>0</v>
      </c>
      <c r="BM101" s="71">
        <f t="shared" si="26"/>
        <v>0</v>
      </c>
      <c r="BN101" s="71">
        <f t="shared" si="27"/>
        <v>0</v>
      </c>
      <c r="BO101" s="71">
        <f t="shared" si="28"/>
        <v>0</v>
      </c>
      <c r="BP101" s="71">
        <f t="shared" si="29"/>
        <v>0</v>
      </c>
      <c r="BQ101" s="71">
        <f t="shared" si="30"/>
        <v>0</v>
      </c>
      <c r="BR101" s="71">
        <f t="shared" si="31"/>
        <v>0</v>
      </c>
      <c r="BS101" s="71">
        <f t="shared" si="32"/>
        <v>0</v>
      </c>
      <c r="BT101" s="71">
        <f t="shared" si="33"/>
        <v>0</v>
      </c>
      <c r="BU101" s="72">
        <f t="shared" si="34"/>
        <v>0</v>
      </c>
      <c r="BV101" s="73">
        <f t="shared" si="35"/>
        <v>0</v>
      </c>
      <c r="BW101" t="s">
        <v>872</v>
      </c>
      <c r="BX101">
        <v>2022</v>
      </c>
      <c r="BY101" t="s">
        <v>873</v>
      </c>
      <c r="BZ101" t="s">
        <v>881</v>
      </c>
      <c r="CA101" t="s">
        <v>882</v>
      </c>
      <c r="CB101" t="s">
        <v>878</v>
      </c>
    </row>
    <row r="102" spans="1:80" x14ac:dyDescent="0.2">
      <c r="A102" s="77" t="str">
        <f t="shared" si="4"/>
        <v>Q2OD05D2XP3MDYI</v>
      </c>
      <c r="B102" s="77" t="s">
        <v>251</v>
      </c>
      <c r="C102" s="77"/>
      <c r="D102" s="77" t="s">
        <v>265</v>
      </c>
      <c r="E102" s="77" t="s">
        <v>259</v>
      </c>
      <c r="F102" s="77" t="s">
        <v>779</v>
      </c>
      <c r="G102" s="77" t="s">
        <v>780</v>
      </c>
      <c r="H102" s="77" t="s">
        <v>624</v>
      </c>
      <c r="I102" s="77" t="s">
        <v>625</v>
      </c>
      <c r="J102" s="77" t="s">
        <v>781</v>
      </c>
      <c r="K102" s="77" t="s">
        <v>129</v>
      </c>
      <c r="L102" s="77" t="s">
        <v>862</v>
      </c>
      <c r="M102" s="77">
        <v>44.99</v>
      </c>
      <c r="N102" s="96">
        <f t="shared" ref="N102:N165" si="40">M102*$M$8*$N$8*$Q$8</f>
        <v>48291.366200000004</v>
      </c>
      <c r="O102" s="77"/>
      <c r="P102" s="96"/>
      <c r="Q102" s="78">
        <f t="shared" ref="Q102:Q165" si="41">R102/M102</f>
        <v>0.31</v>
      </c>
      <c r="R102" s="27">
        <v>13.946900000000001</v>
      </c>
      <c r="AD102" s="34"/>
      <c r="AE102" s="34"/>
      <c r="AF102" s="34"/>
      <c r="AG102" s="34"/>
      <c r="AH102" s="34"/>
      <c r="AI102" s="34"/>
      <c r="AJ102" s="35"/>
      <c r="AK102" s="34"/>
      <c r="AL102" s="35"/>
      <c r="AM102" s="34"/>
      <c r="AN102" s="34"/>
      <c r="AO102" s="35"/>
      <c r="AP102" s="35"/>
      <c r="AQ102" s="48">
        <f t="shared" si="20"/>
        <v>0</v>
      </c>
      <c r="AR102" s="66">
        <f t="shared" si="21"/>
        <v>0</v>
      </c>
      <c r="AS102" s="67">
        <f t="shared" si="38"/>
        <v>0</v>
      </c>
      <c r="AT102" s="67">
        <f t="shared" si="38"/>
        <v>0</v>
      </c>
      <c r="AU102" s="67">
        <f t="shared" si="38"/>
        <v>0</v>
      </c>
      <c r="AV102" s="67">
        <f t="shared" si="38"/>
        <v>0</v>
      </c>
      <c r="AW102" s="67">
        <f t="shared" si="38"/>
        <v>0</v>
      </c>
      <c r="AX102" s="67">
        <f t="shared" si="38"/>
        <v>0</v>
      </c>
      <c r="AY102" s="67">
        <f t="shared" si="38"/>
        <v>0</v>
      </c>
      <c r="AZ102" s="67">
        <f t="shared" si="38"/>
        <v>0</v>
      </c>
      <c r="BA102" s="68">
        <f t="shared" si="22"/>
        <v>0</v>
      </c>
      <c r="BB102" s="64">
        <f t="shared" si="23"/>
        <v>0</v>
      </c>
      <c r="BC102" s="69">
        <f t="shared" si="24"/>
        <v>0</v>
      </c>
      <c r="BD102" s="67">
        <f t="shared" si="39"/>
        <v>0</v>
      </c>
      <c r="BE102" s="67">
        <f t="shared" si="39"/>
        <v>0</v>
      </c>
      <c r="BF102" s="67">
        <f t="shared" si="39"/>
        <v>0</v>
      </c>
      <c r="BG102" s="67">
        <f t="shared" si="39"/>
        <v>0</v>
      </c>
      <c r="BH102" s="67">
        <f t="shared" si="39"/>
        <v>0</v>
      </c>
      <c r="BI102" s="67">
        <f t="shared" si="39"/>
        <v>0</v>
      </c>
      <c r="BJ102" s="67">
        <f t="shared" si="39"/>
        <v>0</v>
      </c>
      <c r="BK102" s="67">
        <f t="shared" si="39"/>
        <v>0</v>
      </c>
      <c r="BL102" s="70">
        <f t="shared" si="25"/>
        <v>0</v>
      </c>
      <c r="BM102" s="71">
        <f t="shared" si="26"/>
        <v>0</v>
      </c>
      <c r="BN102" s="71">
        <f t="shared" si="27"/>
        <v>0</v>
      </c>
      <c r="BO102" s="71">
        <f t="shared" si="28"/>
        <v>0</v>
      </c>
      <c r="BP102" s="71">
        <f t="shared" si="29"/>
        <v>0</v>
      </c>
      <c r="BQ102" s="71">
        <f t="shared" si="30"/>
        <v>0</v>
      </c>
      <c r="BR102" s="71">
        <f t="shared" si="31"/>
        <v>0</v>
      </c>
      <c r="BS102" s="71">
        <f t="shared" si="32"/>
        <v>0</v>
      </c>
      <c r="BT102" s="71">
        <f t="shared" si="33"/>
        <v>0</v>
      </c>
      <c r="BU102" s="72">
        <f t="shared" si="34"/>
        <v>0</v>
      </c>
      <c r="BV102" s="73">
        <f t="shared" si="35"/>
        <v>0</v>
      </c>
      <c r="BW102" t="s">
        <v>872</v>
      </c>
      <c r="BX102">
        <v>2022</v>
      </c>
      <c r="BY102" t="s">
        <v>873</v>
      </c>
      <c r="BZ102" t="s">
        <v>881</v>
      </c>
      <c r="CA102" t="s">
        <v>882</v>
      </c>
      <c r="CB102" t="s">
        <v>878</v>
      </c>
    </row>
    <row r="103" spans="1:80" x14ac:dyDescent="0.2">
      <c r="A103" s="77" t="str">
        <f t="shared" si="4"/>
        <v>Q2OD05D2XP3DDYW</v>
      </c>
      <c r="B103" s="77" t="s">
        <v>251</v>
      </c>
      <c r="C103" s="77"/>
      <c r="D103" s="77" t="s">
        <v>265</v>
      </c>
      <c r="E103" s="77" t="s">
        <v>259</v>
      </c>
      <c r="F103" s="77" t="s">
        <v>779</v>
      </c>
      <c r="G103" s="77" t="s">
        <v>780</v>
      </c>
      <c r="H103" s="77" t="s">
        <v>573</v>
      </c>
      <c r="I103" s="77" t="s">
        <v>574</v>
      </c>
      <c r="J103" s="77" t="s">
        <v>781</v>
      </c>
      <c r="K103" s="77" t="s">
        <v>129</v>
      </c>
      <c r="L103" s="77" t="s">
        <v>862</v>
      </c>
      <c r="M103" s="77">
        <v>44.99</v>
      </c>
      <c r="N103" s="96">
        <f t="shared" si="40"/>
        <v>48291.366200000004</v>
      </c>
      <c r="O103" s="77"/>
      <c r="P103" s="96"/>
      <c r="Q103" s="78">
        <f t="shared" si="41"/>
        <v>0.31</v>
      </c>
      <c r="R103" s="27">
        <v>13.946900000000001</v>
      </c>
      <c r="AD103" s="34"/>
      <c r="AE103" s="34"/>
      <c r="AF103" s="34"/>
      <c r="AG103" s="34"/>
      <c r="AH103" s="34"/>
      <c r="AI103" s="34"/>
      <c r="AJ103" s="35"/>
      <c r="AK103" s="34"/>
      <c r="AL103" s="35"/>
      <c r="AM103" s="34"/>
      <c r="AN103" s="34"/>
      <c r="AO103" s="35"/>
      <c r="AP103" s="35"/>
      <c r="AQ103" s="48">
        <f t="shared" si="20"/>
        <v>0</v>
      </c>
      <c r="AR103" s="66">
        <f t="shared" si="21"/>
        <v>0</v>
      </c>
      <c r="AS103" s="67">
        <f t="shared" si="38"/>
        <v>0</v>
      </c>
      <c r="AT103" s="67">
        <f t="shared" si="38"/>
        <v>0</v>
      </c>
      <c r="AU103" s="67">
        <f t="shared" si="38"/>
        <v>0</v>
      </c>
      <c r="AV103" s="67">
        <f t="shared" si="38"/>
        <v>0</v>
      </c>
      <c r="AW103" s="67">
        <f t="shared" si="38"/>
        <v>0</v>
      </c>
      <c r="AX103" s="67">
        <f t="shared" si="38"/>
        <v>0</v>
      </c>
      <c r="AY103" s="67">
        <f t="shared" si="38"/>
        <v>0</v>
      </c>
      <c r="AZ103" s="67">
        <f t="shared" si="38"/>
        <v>0</v>
      </c>
      <c r="BA103" s="68">
        <f t="shared" si="22"/>
        <v>0</v>
      </c>
      <c r="BB103" s="64">
        <f t="shared" si="23"/>
        <v>0</v>
      </c>
      <c r="BC103" s="69">
        <f t="shared" si="24"/>
        <v>0</v>
      </c>
      <c r="BD103" s="67">
        <f t="shared" si="39"/>
        <v>0</v>
      </c>
      <c r="BE103" s="67">
        <f t="shared" si="39"/>
        <v>0</v>
      </c>
      <c r="BF103" s="67">
        <f t="shared" si="39"/>
        <v>0</v>
      </c>
      <c r="BG103" s="67">
        <f t="shared" si="39"/>
        <v>0</v>
      </c>
      <c r="BH103" s="67">
        <f t="shared" si="39"/>
        <v>0</v>
      </c>
      <c r="BI103" s="67">
        <f t="shared" si="39"/>
        <v>0</v>
      </c>
      <c r="BJ103" s="67">
        <f t="shared" si="39"/>
        <v>0</v>
      </c>
      <c r="BK103" s="67">
        <f t="shared" si="39"/>
        <v>0</v>
      </c>
      <c r="BL103" s="70">
        <f t="shared" si="25"/>
        <v>0</v>
      </c>
      <c r="BM103" s="71">
        <f t="shared" si="26"/>
        <v>0</v>
      </c>
      <c r="BN103" s="71">
        <f t="shared" si="27"/>
        <v>0</v>
      </c>
      <c r="BO103" s="71">
        <f t="shared" si="28"/>
        <v>0</v>
      </c>
      <c r="BP103" s="71">
        <f t="shared" si="29"/>
        <v>0</v>
      </c>
      <c r="BQ103" s="71">
        <f t="shared" si="30"/>
        <v>0</v>
      </c>
      <c r="BR103" s="71">
        <f t="shared" si="31"/>
        <v>0</v>
      </c>
      <c r="BS103" s="71">
        <f t="shared" si="32"/>
        <v>0</v>
      </c>
      <c r="BT103" s="71">
        <f t="shared" si="33"/>
        <v>0</v>
      </c>
      <c r="BU103" s="72">
        <f t="shared" si="34"/>
        <v>0</v>
      </c>
      <c r="BV103" s="73">
        <f t="shared" si="35"/>
        <v>0</v>
      </c>
      <c r="BW103" t="s">
        <v>872</v>
      </c>
      <c r="BX103">
        <v>2022</v>
      </c>
      <c r="BY103" t="s">
        <v>873</v>
      </c>
      <c r="BZ103" t="s">
        <v>881</v>
      </c>
      <c r="CA103" t="s">
        <v>882</v>
      </c>
      <c r="CB103" t="s">
        <v>878</v>
      </c>
    </row>
    <row r="104" spans="1:80" x14ac:dyDescent="0.2">
      <c r="A104" s="77" t="str">
        <f t="shared" si="4"/>
        <v>Q2OA16D2XP4MWA</v>
      </c>
      <c r="B104" s="77" t="s">
        <v>251</v>
      </c>
      <c r="C104" s="77"/>
      <c r="D104" s="77" t="s">
        <v>265</v>
      </c>
      <c r="E104" s="77" t="s">
        <v>259</v>
      </c>
      <c r="F104" s="77" t="s">
        <v>782</v>
      </c>
      <c r="G104" s="77" t="s">
        <v>783</v>
      </c>
      <c r="H104" s="77" t="s">
        <v>558</v>
      </c>
      <c r="I104" s="77" t="s">
        <v>559</v>
      </c>
      <c r="J104" s="77" t="s">
        <v>784</v>
      </c>
      <c r="K104" s="77" t="s">
        <v>129</v>
      </c>
      <c r="L104" s="77" t="s">
        <v>862</v>
      </c>
      <c r="M104" s="77">
        <v>54.99</v>
      </c>
      <c r="N104" s="96">
        <f t="shared" si="40"/>
        <v>59025.1662</v>
      </c>
      <c r="O104" s="77"/>
      <c r="P104" s="96"/>
      <c r="Q104" s="78">
        <f t="shared" si="41"/>
        <v>0.31</v>
      </c>
      <c r="R104" s="27">
        <v>17.046900000000001</v>
      </c>
      <c r="AD104" s="34"/>
      <c r="AE104" s="34"/>
      <c r="AF104" s="34"/>
      <c r="AG104" s="34"/>
      <c r="AH104" s="34"/>
      <c r="AI104" s="34"/>
      <c r="AJ104" s="35"/>
      <c r="AK104" s="34"/>
      <c r="AL104" s="35"/>
      <c r="AM104" s="34"/>
      <c r="AN104" s="34"/>
      <c r="AO104" s="35"/>
      <c r="AP104" s="35"/>
      <c r="AQ104" s="48">
        <f t="shared" si="20"/>
        <v>0</v>
      </c>
      <c r="AR104" s="66">
        <f t="shared" si="21"/>
        <v>0</v>
      </c>
      <c r="AS104" s="67">
        <f t="shared" si="38"/>
        <v>0</v>
      </c>
      <c r="AT104" s="67">
        <f t="shared" si="38"/>
        <v>0</v>
      </c>
      <c r="AU104" s="67">
        <f t="shared" si="38"/>
        <v>0</v>
      </c>
      <c r="AV104" s="67">
        <f t="shared" si="38"/>
        <v>0</v>
      </c>
      <c r="AW104" s="67">
        <f t="shared" si="38"/>
        <v>0</v>
      </c>
      <c r="AX104" s="67">
        <f t="shared" si="38"/>
        <v>0</v>
      </c>
      <c r="AY104" s="67">
        <f t="shared" si="38"/>
        <v>0</v>
      </c>
      <c r="AZ104" s="67">
        <f t="shared" si="38"/>
        <v>0</v>
      </c>
      <c r="BA104" s="68">
        <f t="shared" si="22"/>
        <v>0</v>
      </c>
      <c r="BB104" s="64">
        <f t="shared" si="23"/>
        <v>0</v>
      </c>
      <c r="BC104" s="69">
        <f t="shared" si="24"/>
        <v>0</v>
      </c>
      <c r="BD104" s="67">
        <f t="shared" si="39"/>
        <v>0</v>
      </c>
      <c r="BE104" s="67">
        <f t="shared" si="39"/>
        <v>0</v>
      </c>
      <c r="BF104" s="67">
        <f t="shared" si="39"/>
        <v>0</v>
      </c>
      <c r="BG104" s="67">
        <f t="shared" si="39"/>
        <v>0</v>
      </c>
      <c r="BH104" s="67">
        <f t="shared" si="39"/>
        <v>0</v>
      </c>
      <c r="BI104" s="67">
        <f t="shared" si="39"/>
        <v>0</v>
      </c>
      <c r="BJ104" s="67">
        <f t="shared" si="39"/>
        <v>0</v>
      </c>
      <c r="BK104" s="67">
        <f t="shared" si="39"/>
        <v>0</v>
      </c>
      <c r="BL104" s="70">
        <f t="shared" si="25"/>
        <v>0</v>
      </c>
      <c r="BM104" s="71">
        <f t="shared" si="26"/>
        <v>0</v>
      </c>
      <c r="BN104" s="71">
        <f t="shared" si="27"/>
        <v>0</v>
      </c>
      <c r="BO104" s="71">
        <f t="shared" si="28"/>
        <v>0</v>
      </c>
      <c r="BP104" s="71">
        <f t="shared" si="29"/>
        <v>0</v>
      </c>
      <c r="BQ104" s="71">
        <f t="shared" si="30"/>
        <v>0</v>
      </c>
      <c r="BR104" s="71">
        <f t="shared" si="31"/>
        <v>0</v>
      </c>
      <c r="BS104" s="71">
        <f t="shared" si="32"/>
        <v>0</v>
      </c>
      <c r="BT104" s="71">
        <f t="shared" si="33"/>
        <v>0</v>
      </c>
      <c r="BU104" s="72">
        <f t="shared" si="34"/>
        <v>0</v>
      </c>
      <c r="BV104" s="73">
        <f t="shared" si="35"/>
        <v>0</v>
      </c>
      <c r="BW104" t="s">
        <v>872</v>
      </c>
      <c r="BX104">
        <v>2022</v>
      </c>
      <c r="BY104" t="s">
        <v>873</v>
      </c>
      <c r="BZ104" t="s">
        <v>881</v>
      </c>
      <c r="CA104" t="s">
        <v>882</v>
      </c>
      <c r="CB104" t="s">
        <v>878</v>
      </c>
    </row>
    <row r="105" spans="1:80" x14ac:dyDescent="0.2">
      <c r="A105" s="77" t="str">
        <f t="shared" si="4"/>
        <v>Q2OA16D2XP4DWA</v>
      </c>
      <c r="B105" s="77" t="s">
        <v>251</v>
      </c>
      <c r="C105" s="77"/>
      <c r="D105" s="77" t="s">
        <v>265</v>
      </c>
      <c r="E105" s="77" t="s">
        <v>259</v>
      </c>
      <c r="F105" s="77" t="s">
        <v>782</v>
      </c>
      <c r="G105" s="77" t="s">
        <v>783</v>
      </c>
      <c r="H105" s="77" t="s">
        <v>520</v>
      </c>
      <c r="I105" s="77" t="s">
        <v>521</v>
      </c>
      <c r="J105" s="77" t="s">
        <v>784</v>
      </c>
      <c r="K105" s="77" t="s">
        <v>129</v>
      </c>
      <c r="L105" s="77" t="s">
        <v>862</v>
      </c>
      <c r="M105" s="77">
        <v>54.99</v>
      </c>
      <c r="N105" s="96">
        <f t="shared" si="40"/>
        <v>59025.1662</v>
      </c>
      <c r="O105" s="77"/>
      <c r="P105" s="96"/>
      <c r="Q105" s="78">
        <f t="shared" si="41"/>
        <v>0.31</v>
      </c>
      <c r="R105" s="27">
        <v>17.046900000000001</v>
      </c>
      <c r="AD105" s="34"/>
      <c r="AE105" s="34"/>
      <c r="AF105" s="34"/>
      <c r="AG105" s="34"/>
      <c r="AH105" s="34"/>
      <c r="AI105" s="34"/>
      <c r="AJ105" s="35"/>
      <c r="AK105" s="34"/>
      <c r="AL105" s="35"/>
      <c r="AM105" s="34"/>
      <c r="AN105" s="34"/>
      <c r="AO105" s="35"/>
      <c r="AP105" s="35"/>
      <c r="AQ105" s="48">
        <f t="shared" si="20"/>
        <v>0</v>
      </c>
      <c r="AR105" s="66">
        <f t="shared" si="21"/>
        <v>0</v>
      </c>
      <c r="AS105" s="67">
        <f t="shared" si="38"/>
        <v>0</v>
      </c>
      <c r="AT105" s="67">
        <f t="shared" si="38"/>
        <v>0</v>
      </c>
      <c r="AU105" s="67">
        <f t="shared" si="38"/>
        <v>0</v>
      </c>
      <c r="AV105" s="67">
        <f t="shared" si="38"/>
        <v>0</v>
      </c>
      <c r="AW105" s="67">
        <f t="shared" si="38"/>
        <v>0</v>
      </c>
      <c r="AX105" s="67">
        <f t="shared" si="38"/>
        <v>0</v>
      </c>
      <c r="AY105" s="67">
        <f t="shared" si="38"/>
        <v>0</v>
      </c>
      <c r="AZ105" s="67">
        <f t="shared" si="38"/>
        <v>0</v>
      </c>
      <c r="BA105" s="68">
        <f t="shared" si="22"/>
        <v>0</v>
      </c>
      <c r="BB105" s="64">
        <f t="shared" si="23"/>
        <v>0</v>
      </c>
      <c r="BC105" s="69">
        <f t="shared" si="24"/>
        <v>0</v>
      </c>
      <c r="BD105" s="67">
        <f t="shared" si="39"/>
        <v>0</v>
      </c>
      <c r="BE105" s="67">
        <f t="shared" si="39"/>
        <v>0</v>
      </c>
      <c r="BF105" s="67">
        <f t="shared" si="39"/>
        <v>0</v>
      </c>
      <c r="BG105" s="67">
        <f t="shared" si="39"/>
        <v>0</v>
      </c>
      <c r="BH105" s="67">
        <f t="shared" si="39"/>
        <v>0</v>
      </c>
      <c r="BI105" s="67">
        <f t="shared" si="39"/>
        <v>0</v>
      </c>
      <c r="BJ105" s="67">
        <f t="shared" si="39"/>
        <v>0</v>
      </c>
      <c r="BK105" s="67">
        <f t="shared" si="39"/>
        <v>0</v>
      </c>
      <c r="BL105" s="70">
        <f t="shared" si="25"/>
        <v>0</v>
      </c>
      <c r="BM105" s="71">
        <f t="shared" si="26"/>
        <v>0</v>
      </c>
      <c r="BN105" s="71">
        <f t="shared" si="27"/>
        <v>0</v>
      </c>
      <c r="BO105" s="71">
        <f t="shared" si="28"/>
        <v>0</v>
      </c>
      <c r="BP105" s="71">
        <f t="shared" si="29"/>
        <v>0</v>
      </c>
      <c r="BQ105" s="71">
        <f t="shared" si="30"/>
        <v>0</v>
      </c>
      <c r="BR105" s="71">
        <f t="shared" si="31"/>
        <v>0</v>
      </c>
      <c r="BS105" s="71">
        <f t="shared" si="32"/>
        <v>0</v>
      </c>
      <c r="BT105" s="71">
        <f t="shared" si="33"/>
        <v>0</v>
      </c>
      <c r="BU105" s="72">
        <f t="shared" si="34"/>
        <v>0</v>
      </c>
      <c r="BV105" s="73">
        <f t="shared" si="35"/>
        <v>0</v>
      </c>
      <c r="BW105" t="s">
        <v>872</v>
      </c>
      <c r="BX105">
        <v>2022</v>
      </c>
      <c r="BY105" t="s">
        <v>873</v>
      </c>
      <c r="BZ105" t="s">
        <v>881</v>
      </c>
      <c r="CA105" t="s">
        <v>882</v>
      </c>
      <c r="CB105" t="s">
        <v>878</v>
      </c>
    </row>
    <row r="106" spans="1:80" x14ac:dyDescent="0.2">
      <c r="A106" s="77" t="str">
        <f t="shared" si="4"/>
        <v>Q2OA16D2XP4LWA</v>
      </c>
      <c r="B106" s="77" t="s">
        <v>251</v>
      </c>
      <c r="C106" s="77"/>
      <c r="D106" s="77" t="s">
        <v>265</v>
      </c>
      <c r="E106" s="77" t="s">
        <v>259</v>
      </c>
      <c r="F106" s="77" t="s">
        <v>782</v>
      </c>
      <c r="G106" s="77" t="s">
        <v>783</v>
      </c>
      <c r="H106" s="77" t="s">
        <v>528</v>
      </c>
      <c r="I106" s="77" t="s">
        <v>529</v>
      </c>
      <c r="J106" s="77" t="s">
        <v>784</v>
      </c>
      <c r="K106" s="77" t="s">
        <v>129</v>
      </c>
      <c r="L106" s="77" t="s">
        <v>862</v>
      </c>
      <c r="M106" s="77">
        <v>54.99</v>
      </c>
      <c r="N106" s="96">
        <f t="shared" si="40"/>
        <v>59025.1662</v>
      </c>
      <c r="O106" s="77"/>
      <c r="P106" s="96"/>
      <c r="Q106" s="78">
        <f t="shared" si="41"/>
        <v>0.31</v>
      </c>
      <c r="R106" s="27">
        <v>17.046900000000001</v>
      </c>
      <c r="AD106" s="34"/>
      <c r="AE106" s="34"/>
      <c r="AF106" s="34"/>
      <c r="AG106" s="34"/>
      <c r="AH106" s="34"/>
      <c r="AI106" s="34"/>
      <c r="AJ106" s="35"/>
      <c r="AK106" s="34"/>
      <c r="AL106" s="35"/>
      <c r="AM106" s="34"/>
      <c r="AN106" s="34"/>
      <c r="AO106" s="35"/>
      <c r="AP106" s="35"/>
      <c r="AQ106" s="48">
        <f t="shared" si="20"/>
        <v>0</v>
      </c>
      <c r="AR106" s="66">
        <f t="shared" si="21"/>
        <v>0</v>
      </c>
      <c r="AS106" s="67">
        <f t="shared" si="38"/>
        <v>0</v>
      </c>
      <c r="AT106" s="67">
        <f t="shared" si="38"/>
        <v>0</v>
      </c>
      <c r="AU106" s="67">
        <f t="shared" si="38"/>
        <v>0</v>
      </c>
      <c r="AV106" s="67">
        <f t="shared" si="38"/>
        <v>0</v>
      </c>
      <c r="AW106" s="67">
        <f t="shared" si="38"/>
        <v>0</v>
      </c>
      <c r="AX106" s="67">
        <f t="shared" si="38"/>
        <v>0</v>
      </c>
      <c r="AY106" s="67">
        <f t="shared" si="38"/>
        <v>0</v>
      </c>
      <c r="AZ106" s="67">
        <f t="shared" si="38"/>
        <v>0</v>
      </c>
      <c r="BA106" s="68">
        <f t="shared" si="22"/>
        <v>0</v>
      </c>
      <c r="BB106" s="64">
        <f t="shared" si="23"/>
        <v>0</v>
      </c>
      <c r="BC106" s="69">
        <f t="shared" si="24"/>
        <v>0</v>
      </c>
      <c r="BD106" s="67">
        <f t="shared" si="39"/>
        <v>0</v>
      </c>
      <c r="BE106" s="67">
        <f t="shared" si="39"/>
        <v>0</v>
      </c>
      <c r="BF106" s="67">
        <f t="shared" si="39"/>
        <v>0</v>
      </c>
      <c r="BG106" s="67">
        <f t="shared" si="39"/>
        <v>0</v>
      </c>
      <c r="BH106" s="67">
        <f t="shared" si="39"/>
        <v>0</v>
      </c>
      <c r="BI106" s="67">
        <f t="shared" si="39"/>
        <v>0</v>
      </c>
      <c r="BJ106" s="67">
        <f t="shared" si="39"/>
        <v>0</v>
      </c>
      <c r="BK106" s="67">
        <f t="shared" si="39"/>
        <v>0</v>
      </c>
      <c r="BL106" s="70">
        <f t="shared" si="25"/>
        <v>0</v>
      </c>
      <c r="BM106" s="71">
        <f t="shared" si="26"/>
        <v>0</v>
      </c>
      <c r="BN106" s="71">
        <f t="shared" si="27"/>
        <v>0</v>
      </c>
      <c r="BO106" s="71">
        <f t="shared" si="28"/>
        <v>0</v>
      </c>
      <c r="BP106" s="71">
        <f t="shared" si="29"/>
        <v>0</v>
      </c>
      <c r="BQ106" s="71">
        <f t="shared" si="30"/>
        <v>0</v>
      </c>
      <c r="BR106" s="71">
        <f t="shared" si="31"/>
        <v>0</v>
      </c>
      <c r="BS106" s="71">
        <f t="shared" si="32"/>
        <v>0</v>
      </c>
      <c r="BT106" s="71">
        <f t="shared" si="33"/>
        <v>0</v>
      </c>
      <c r="BU106" s="72">
        <f t="shared" si="34"/>
        <v>0</v>
      </c>
      <c r="BV106" s="73">
        <f t="shared" si="35"/>
        <v>0</v>
      </c>
      <c r="BW106" t="s">
        <v>872</v>
      </c>
      <c r="BX106">
        <v>2022</v>
      </c>
      <c r="BY106" t="s">
        <v>873</v>
      </c>
      <c r="BZ106" t="s">
        <v>881</v>
      </c>
      <c r="CA106" t="s">
        <v>882</v>
      </c>
      <c r="CB106" t="s">
        <v>878</v>
      </c>
    </row>
    <row r="107" spans="1:80" x14ac:dyDescent="0.2">
      <c r="A107" s="77" t="str">
        <f t="shared" si="4"/>
        <v>Q2OR08Z0614G599</v>
      </c>
      <c r="B107" s="77" t="s">
        <v>251</v>
      </c>
      <c r="C107" s="77"/>
      <c r="D107" s="77" t="s">
        <v>301</v>
      </c>
      <c r="E107" s="77" t="s">
        <v>301</v>
      </c>
      <c r="F107" s="77" t="s">
        <v>785</v>
      </c>
      <c r="G107" s="77" t="s">
        <v>786</v>
      </c>
      <c r="H107" s="77" t="s">
        <v>648</v>
      </c>
      <c r="I107" s="77" t="s">
        <v>649</v>
      </c>
      <c r="J107" s="77" t="s">
        <v>676</v>
      </c>
      <c r="K107" s="77" t="s">
        <v>129</v>
      </c>
      <c r="L107" s="77" t="s">
        <v>12</v>
      </c>
      <c r="M107" s="77">
        <v>49.99</v>
      </c>
      <c r="N107" s="96">
        <f t="shared" si="40"/>
        <v>53658.266200000005</v>
      </c>
      <c r="O107" s="77"/>
      <c r="P107" s="96"/>
      <c r="Q107" s="78">
        <f t="shared" si="41"/>
        <v>0.31</v>
      </c>
      <c r="R107" s="27">
        <v>15.4969</v>
      </c>
      <c r="AD107" s="34"/>
      <c r="AE107" s="34"/>
      <c r="AF107" s="34"/>
      <c r="AG107" s="34"/>
      <c r="AH107" s="34"/>
      <c r="AI107" s="34"/>
      <c r="AJ107" s="35"/>
      <c r="AK107" s="34"/>
      <c r="AL107" s="35"/>
      <c r="AM107" s="34"/>
      <c r="AN107" s="34"/>
      <c r="AO107" s="35"/>
      <c r="AP107" s="35"/>
      <c r="AQ107" s="48">
        <f t="shared" si="20"/>
        <v>0</v>
      </c>
      <c r="AR107" s="66">
        <f t="shared" si="21"/>
        <v>0</v>
      </c>
      <c r="AS107" s="67">
        <f t="shared" si="38"/>
        <v>0</v>
      </c>
      <c r="AT107" s="67">
        <f t="shared" si="38"/>
        <v>0</v>
      </c>
      <c r="AU107" s="67">
        <f t="shared" si="38"/>
        <v>0</v>
      </c>
      <c r="AV107" s="67">
        <f t="shared" si="38"/>
        <v>0</v>
      </c>
      <c r="AW107" s="67">
        <f t="shared" si="38"/>
        <v>0</v>
      </c>
      <c r="AX107" s="67">
        <f t="shared" si="38"/>
        <v>0</v>
      </c>
      <c r="AY107" s="67">
        <f t="shared" si="38"/>
        <v>0</v>
      </c>
      <c r="AZ107" s="67">
        <f t="shared" si="38"/>
        <v>0</v>
      </c>
      <c r="BA107" s="68">
        <f t="shared" si="22"/>
        <v>0</v>
      </c>
      <c r="BB107" s="64">
        <f t="shared" si="23"/>
        <v>0</v>
      </c>
      <c r="BC107" s="69">
        <f t="shared" si="24"/>
        <v>0</v>
      </c>
      <c r="BD107" s="67">
        <f t="shared" si="39"/>
        <v>0</v>
      </c>
      <c r="BE107" s="67">
        <f t="shared" si="39"/>
        <v>0</v>
      </c>
      <c r="BF107" s="67">
        <f t="shared" si="39"/>
        <v>0</v>
      </c>
      <c r="BG107" s="67">
        <f t="shared" si="39"/>
        <v>0</v>
      </c>
      <c r="BH107" s="67">
        <f t="shared" si="39"/>
        <v>0</v>
      </c>
      <c r="BI107" s="67">
        <f t="shared" si="39"/>
        <v>0</v>
      </c>
      <c r="BJ107" s="67">
        <f t="shared" si="39"/>
        <v>0</v>
      </c>
      <c r="BK107" s="67">
        <f t="shared" si="39"/>
        <v>0</v>
      </c>
      <c r="BL107" s="70">
        <f t="shared" si="25"/>
        <v>0</v>
      </c>
      <c r="BM107" s="71">
        <f t="shared" si="26"/>
        <v>0</v>
      </c>
      <c r="BN107" s="71">
        <f t="shared" si="27"/>
        <v>0</v>
      </c>
      <c r="BO107" s="71">
        <f t="shared" si="28"/>
        <v>0</v>
      </c>
      <c r="BP107" s="71">
        <f t="shared" si="29"/>
        <v>0</v>
      </c>
      <c r="BQ107" s="71">
        <f t="shared" si="30"/>
        <v>0</v>
      </c>
      <c r="BR107" s="71">
        <f t="shared" si="31"/>
        <v>0</v>
      </c>
      <c r="BS107" s="71">
        <f t="shared" si="32"/>
        <v>0</v>
      </c>
      <c r="BT107" s="71">
        <f t="shared" si="33"/>
        <v>0</v>
      </c>
      <c r="BU107" s="72">
        <f t="shared" si="34"/>
        <v>0</v>
      </c>
      <c r="BV107" s="73">
        <f t="shared" si="35"/>
        <v>0</v>
      </c>
      <c r="BW107" t="s">
        <v>872</v>
      </c>
      <c r="BX107">
        <v>2022</v>
      </c>
      <c r="BY107" t="s">
        <v>873</v>
      </c>
      <c r="BZ107" t="s">
        <v>881</v>
      </c>
      <c r="CA107" t="s">
        <v>882</v>
      </c>
      <c r="CB107" t="s">
        <v>875</v>
      </c>
    </row>
    <row r="108" spans="1:80" x14ac:dyDescent="0.2">
      <c r="A108" s="77" t="str">
        <f t="shared" si="4"/>
        <v>Q2OR08Z0614JBLK</v>
      </c>
      <c r="B108" s="77" t="s">
        <v>251</v>
      </c>
      <c r="C108" s="77"/>
      <c r="D108" s="77" t="s">
        <v>301</v>
      </c>
      <c r="E108" s="77" t="s">
        <v>301</v>
      </c>
      <c r="F108" s="77" t="s">
        <v>785</v>
      </c>
      <c r="G108" s="77" t="s">
        <v>786</v>
      </c>
      <c r="H108" s="77" t="s">
        <v>85</v>
      </c>
      <c r="I108" s="77" t="s">
        <v>483</v>
      </c>
      <c r="J108" s="77" t="s">
        <v>676</v>
      </c>
      <c r="K108" s="77" t="s">
        <v>129</v>
      </c>
      <c r="L108" s="77" t="s">
        <v>12</v>
      </c>
      <c r="M108" s="77">
        <v>49.99</v>
      </c>
      <c r="N108" s="96">
        <f t="shared" si="40"/>
        <v>53658.266200000005</v>
      </c>
      <c r="O108" s="77"/>
      <c r="P108" s="96"/>
      <c r="Q108" s="78">
        <f t="shared" si="41"/>
        <v>0.31</v>
      </c>
      <c r="R108" s="27">
        <v>15.4969</v>
      </c>
      <c r="AD108" s="34"/>
      <c r="AE108" s="34"/>
      <c r="AF108" s="34"/>
      <c r="AG108" s="34"/>
      <c r="AH108" s="34"/>
      <c r="AI108" s="34"/>
      <c r="AJ108" s="35"/>
      <c r="AK108" s="34"/>
      <c r="AL108" s="35"/>
      <c r="AM108" s="34"/>
      <c r="AN108" s="34"/>
      <c r="AO108" s="35"/>
      <c r="AP108" s="35"/>
      <c r="AQ108" s="48">
        <f t="shared" si="20"/>
        <v>0</v>
      </c>
      <c r="AR108" s="66">
        <f t="shared" si="21"/>
        <v>0</v>
      </c>
      <c r="AS108" s="67">
        <f t="shared" si="38"/>
        <v>0</v>
      </c>
      <c r="AT108" s="67">
        <f t="shared" si="38"/>
        <v>0</v>
      </c>
      <c r="AU108" s="67">
        <f t="shared" si="38"/>
        <v>0</v>
      </c>
      <c r="AV108" s="67">
        <f t="shared" si="38"/>
        <v>0</v>
      </c>
      <c r="AW108" s="67">
        <f t="shared" si="38"/>
        <v>0</v>
      </c>
      <c r="AX108" s="67">
        <f t="shared" si="38"/>
        <v>0</v>
      </c>
      <c r="AY108" s="67">
        <f t="shared" si="38"/>
        <v>0</v>
      </c>
      <c r="AZ108" s="67">
        <f t="shared" si="38"/>
        <v>0</v>
      </c>
      <c r="BA108" s="68">
        <f t="shared" si="22"/>
        <v>0</v>
      </c>
      <c r="BB108" s="64">
        <f t="shared" si="23"/>
        <v>0</v>
      </c>
      <c r="BC108" s="69">
        <f t="shared" si="24"/>
        <v>0</v>
      </c>
      <c r="BD108" s="67">
        <f t="shared" si="39"/>
        <v>0</v>
      </c>
      <c r="BE108" s="67">
        <f t="shared" si="39"/>
        <v>0</v>
      </c>
      <c r="BF108" s="67">
        <f t="shared" si="39"/>
        <v>0</v>
      </c>
      <c r="BG108" s="67">
        <f t="shared" si="39"/>
        <v>0</v>
      </c>
      <c r="BH108" s="67">
        <f t="shared" si="39"/>
        <v>0</v>
      </c>
      <c r="BI108" s="67">
        <f t="shared" si="39"/>
        <v>0</v>
      </c>
      <c r="BJ108" s="67">
        <f t="shared" si="39"/>
        <v>0</v>
      </c>
      <c r="BK108" s="67">
        <f t="shared" si="39"/>
        <v>0</v>
      </c>
      <c r="BL108" s="70">
        <f t="shared" si="25"/>
        <v>0</v>
      </c>
      <c r="BM108" s="71">
        <f t="shared" si="26"/>
        <v>0</v>
      </c>
      <c r="BN108" s="71">
        <f t="shared" si="27"/>
        <v>0</v>
      </c>
      <c r="BO108" s="71">
        <f t="shared" si="28"/>
        <v>0</v>
      </c>
      <c r="BP108" s="71">
        <f t="shared" si="29"/>
        <v>0</v>
      </c>
      <c r="BQ108" s="71">
        <f t="shared" si="30"/>
        <v>0</v>
      </c>
      <c r="BR108" s="71">
        <f t="shared" si="31"/>
        <v>0</v>
      </c>
      <c r="BS108" s="71">
        <f t="shared" si="32"/>
        <v>0</v>
      </c>
      <c r="BT108" s="71">
        <f t="shared" si="33"/>
        <v>0</v>
      </c>
      <c r="BU108" s="72">
        <f t="shared" si="34"/>
        <v>0</v>
      </c>
      <c r="BV108" s="73">
        <f t="shared" si="35"/>
        <v>0</v>
      </c>
      <c r="BW108" t="s">
        <v>872</v>
      </c>
      <c r="BX108">
        <v>2022</v>
      </c>
      <c r="BY108" t="s">
        <v>873</v>
      </c>
      <c r="BZ108" t="s">
        <v>881</v>
      </c>
      <c r="CA108" t="s">
        <v>882</v>
      </c>
      <c r="CB108" t="s">
        <v>875</v>
      </c>
    </row>
    <row r="109" spans="1:80" x14ac:dyDescent="0.2">
      <c r="A109" s="77" t="str">
        <f t="shared" si="4"/>
        <v>Q2OR08Z0614G6N6</v>
      </c>
      <c r="B109" s="77" t="s">
        <v>251</v>
      </c>
      <c r="C109" s="77"/>
      <c r="D109" s="77" t="s">
        <v>301</v>
      </c>
      <c r="E109" s="77" t="s">
        <v>301</v>
      </c>
      <c r="F109" s="77" t="s">
        <v>785</v>
      </c>
      <c r="G109" s="77" t="s">
        <v>786</v>
      </c>
      <c r="H109" s="77" t="s">
        <v>787</v>
      </c>
      <c r="I109" s="77" t="s">
        <v>788</v>
      </c>
      <c r="J109" s="77" t="s">
        <v>676</v>
      </c>
      <c r="K109" s="77" t="s">
        <v>129</v>
      </c>
      <c r="L109" s="77" t="s">
        <v>12</v>
      </c>
      <c r="M109" s="77">
        <v>49.99</v>
      </c>
      <c r="N109" s="96">
        <f t="shared" si="40"/>
        <v>53658.266200000005</v>
      </c>
      <c r="O109" s="77"/>
      <c r="P109" s="96"/>
      <c r="Q109" s="78">
        <f t="shared" si="41"/>
        <v>0.31</v>
      </c>
      <c r="R109" s="27">
        <v>15.4969</v>
      </c>
      <c r="AD109" s="34"/>
      <c r="AE109" s="34"/>
      <c r="AF109" s="34"/>
      <c r="AG109" s="34"/>
      <c r="AH109" s="34"/>
      <c r="AI109" s="34"/>
      <c r="AJ109" s="35"/>
      <c r="AK109" s="34"/>
      <c r="AL109" s="35"/>
      <c r="AM109" s="34"/>
      <c r="AN109" s="34"/>
      <c r="AO109" s="35"/>
      <c r="AP109" s="35"/>
      <c r="AQ109" s="48">
        <f t="shared" si="20"/>
        <v>0</v>
      </c>
      <c r="AR109" s="66">
        <f t="shared" si="21"/>
        <v>0</v>
      </c>
      <c r="AS109" s="67">
        <f t="shared" si="38"/>
        <v>0</v>
      </c>
      <c r="AT109" s="67">
        <f t="shared" si="38"/>
        <v>0</v>
      </c>
      <c r="AU109" s="67">
        <f t="shared" si="38"/>
        <v>0</v>
      </c>
      <c r="AV109" s="67">
        <f t="shared" si="38"/>
        <v>0</v>
      </c>
      <c r="AW109" s="67">
        <f t="shared" si="38"/>
        <v>0</v>
      </c>
      <c r="AX109" s="67">
        <f t="shared" si="38"/>
        <v>0</v>
      </c>
      <c r="AY109" s="67">
        <f t="shared" si="38"/>
        <v>0</v>
      </c>
      <c r="AZ109" s="67">
        <f t="shared" si="38"/>
        <v>0</v>
      </c>
      <c r="BA109" s="68">
        <f t="shared" si="22"/>
        <v>0</v>
      </c>
      <c r="BB109" s="64">
        <f t="shared" si="23"/>
        <v>0</v>
      </c>
      <c r="BC109" s="69">
        <f t="shared" si="24"/>
        <v>0</v>
      </c>
      <c r="BD109" s="67">
        <f t="shared" si="39"/>
        <v>0</v>
      </c>
      <c r="BE109" s="67">
        <f t="shared" si="39"/>
        <v>0</v>
      </c>
      <c r="BF109" s="67">
        <f t="shared" si="39"/>
        <v>0</v>
      </c>
      <c r="BG109" s="67">
        <f t="shared" si="39"/>
        <v>0</v>
      </c>
      <c r="BH109" s="67">
        <f t="shared" si="39"/>
        <v>0</v>
      </c>
      <c r="BI109" s="67">
        <f t="shared" si="39"/>
        <v>0</v>
      </c>
      <c r="BJ109" s="67">
        <f t="shared" si="39"/>
        <v>0</v>
      </c>
      <c r="BK109" s="67">
        <f t="shared" si="39"/>
        <v>0</v>
      </c>
      <c r="BL109" s="70">
        <f t="shared" si="25"/>
        <v>0</v>
      </c>
      <c r="BM109" s="71">
        <f t="shared" si="26"/>
        <v>0</v>
      </c>
      <c r="BN109" s="71">
        <f t="shared" si="27"/>
        <v>0</v>
      </c>
      <c r="BO109" s="71">
        <f t="shared" si="28"/>
        <v>0</v>
      </c>
      <c r="BP109" s="71">
        <f t="shared" si="29"/>
        <v>0</v>
      </c>
      <c r="BQ109" s="71">
        <f t="shared" si="30"/>
        <v>0</v>
      </c>
      <c r="BR109" s="71">
        <f t="shared" si="31"/>
        <v>0</v>
      </c>
      <c r="BS109" s="71">
        <f t="shared" si="32"/>
        <v>0</v>
      </c>
      <c r="BT109" s="71">
        <f t="shared" si="33"/>
        <v>0</v>
      </c>
      <c r="BU109" s="72">
        <f t="shared" si="34"/>
        <v>0</v>
      </c>
      <c r="BV109" s="73">
        <f t="shared" si="35"/>
        <v>0</v>
      </c>
      <c r="BW109" t="s">
        <v>872</v>
      </c>
      <c r="BX109">
        <v>2022</v>
      </c>
      <c r="BY109" t="s">
        <v>873</v>
      </c>
      <c r="BZ109" t="s">
        <v>881</v>
      </c>
      <c r="CA109" t="s">
        <v>882</v>
      </c>
      <c r="CB109" t="s">
        <v>875</v>
      </c>
    </row>
    <row r="110" spans="1:80" x14ac:dyDescent="0.2">
      <c r="A110" s="77" t="str">
        <f t="shared" si="4"/>
        <v>Q2OR08Z0614G011</v>
      </c>
      <c r="B110" s="77" t="s">
        <v>251</v>
      </c>
      <c r="C110" s="77"/>
      <c r="D110" s="77" t="s">
        <v>301</v>
      </c>
      <c r="E110" s="77" t="s">
        <v>301</v>
      </c>
      <c r="F110" s="77" t="s">
        <v>785</v>
      </c>
      <c r="G110" s="77" t="s">
        <v>786</v>
      </c>
      <c r="H110" s="77" t="s">
        <v>89</v>
      </c>
      <c r="I110" s="77" t="s">
        <v>484</v>
      </c>
      <c r="J110" s="77" t="s">
        <v>676</v>
      </c>
      <c r="K110" s="77" t="s">
        <v>129</v>
      </c>
      <c r="L110" s="77" t="s">
        <v>12</v>
      </c>
      <c r="M110" s="77">
        <v>49.99</v>
      </c>
      <c r="N110" s="96">
        <f t="shared" si="40"/>
        <v>53658.266200000005</v>
      </c>
      <c r="O110" s="77"/>
      <c r="P110" s="96"/>
      <c r="Q110" s="78">
        <f t="shared" si="41"/>
        <v>0.31</v>
      </c>
      <c r="R110" s="27">
        <v>15.4969</v>
      </c>
      <c r="AD110" s="34"/>
      <c r="AE110" s="34"/>
      <c r="AF110" s="34"/>
      <c r="AG110" s="34"/>
      <c r="AH110" s="34"/>
      <c r="AI110" s="34"/>
      <c r="AJ110" s="35"/>
      <c r="AK110" s="34"/>
      <c r="AL110" s="35"/>
      <c r="AM110" s="34"/>
      <c r="AN110" s="34"/>
      <c r="AO110" s="35"/>
      <c r="AP110" s="35"/>
      <c r="AQ110" s="48">
        <f t="shared" ref="AQ110:AQ168" si="42">+S110+T110+U110+V110+W110+X110+Y110+Z110+AA110+AC110+AD110+AE110+AF110+AG110+AH110+AI110</f>
        <v>0</v>
      </c>
      <c r="AR110" s="66">
        <f t="shared" ref="AR110:AR168" si="43">BA110*R110</f>
        <v>0</v>
      </c>
      <c r="AS110" s="67">
        <f t="shared" si="38"/>
        <v>0</v>
      </c>
      <c r="AT110" s="67">
        <f t="shared" si="38"/>
        <v>0</v>
      </c>
      <c r="AU110" s="67">
        <f t="shared" si="38"/>
        <v>0</v>
      </c>
      <c r="AV110" s="67">
        <f t="shared" si="38"/>
        <v>0</v>
      </c>
      <c r="AW110" s="67">
        <f t="shared" si="38"/>
        <v>0</v>
      </c>
      <c r="AX110" s="67">
        <f t="shared" si="38"/>
        <v>0</v>
      </c>
      <c r="AY110" s="67">
        <f t="shared" si="38"/>
        <v>0</v>
      </c>
      <c r="AZ110" s="67">
        <f t="shared" si="38"/>
        <v>0</v>
      </c>
      <c r="BA110" s="68">
        <f t="shared" ref="BA110:BA168" si="44">SUM(AS110:AZ110)</f>
        <v>0</v>
      </c>
      <c r="BB110" s="64">
        <f t="shared" ref="BB110:BB168" si="45">+AJ110+AL110+AK110+AM110+AN110+AO110+AP110</f>
        <v>0</v>
      </c>
      <c r="BC110" s="69">
        <f t="shared" ref="BC110:BC168" si="46">BL110*R110</f>
        <v>0</v>
      </c>
      <c r="BD110" s="67">
        <f t="shared" si="39"/>
        <v>0</v>
      </c>
      <c r="BE110" s="67">
        <f t="shared" si="39"/>
        <v>0</v>
      </c>
      <c r="BF110" s="67">
        <f t="shared" si="39"/>
        <v>0</v>
      </c>
      <c r="BG110" s="67">
        <f t="shared" si="39"/>
        <v>0</v>
      </c>
      <c r="BH110" s="67">
        <f t="shared" si="39"/>
        <v>0</v>
      </c>
      <c r="BI110" s="67">
        <f t="shared" si="39"/>
        <v>0</v>
      </c>
      <c r="BJ110" s="67">
        <f t="shared" si="39"/>
        <v>0</v>
      </c>
      <c r="BK110" s="67">
        <f t="shared" si="39"/>
        <v>0</v>
      </c>
      <c r="BL110" s="70">
        <f t="shared" ref="BL110:BL168" si="47">SUM(BD110:BK110)</f>
        <v>0</v>
      </c>
      <c r="BM110" s="71">
        <f t="shared" ref="BM110:BM168" si="48">AS110+BD110</f>
        <v>0</v>
      </c>
      <c r="BN110" s="71">
        <f t="shared" ref="BN110:BN168" si="49">AT110+BE110</f>
        <v>0</v>
      </c>
      <c r="BO110" s="71">
        <f t="shared" ref="BO110:BO168" si="50">AU110+BF110</f>
        <v>0</v>
      </c>
      <c r="BP110" s="71">
        <f t="shared" ref="BP110:BP168" si="51">AV110+BG110</f>
        <v>0</v>
      </c>
      <c r="BQ110" s="71">
        <f t="shared" ref="BQ110:BQ168" si="52">AW110+BH110</f>
        <v>0</v>
      </c>
      <c r="BR110" s="71">
        <f t="shared" ref="BR110:BR168" si="53">AX110+BI110</f>
        <v>0</v>
      </c>
      <c r="BS110" s="71">
        <f t="shared" ref="BS110:BS168" si="54">AY110+BJ110</f>
        <v>0</v>
      </c>
      <c r="BT110" s="71">
        <f t="shared" ref="BT110:BT168" si="55">AZ110+BK110</f>
        <v>0</v>
      </c>
      <c r="BU110" s="72">
        <f t="shared" ref="BU110:BU168" si="56">SUM(BM110:BT110)</f>
        <v>0</v>
      </c>
      <c r="BV110" s="73">
        <f t="shared" ref="BV110:BV168" si="57">SUM(R110*BU110)</f>
        <v>0</v>
      </c>
      <c r="BW110" t="s">
        <v>872</v>
      </c>
      <c r="BX110">
        <v>2022</v>
      </c>
      <c r="BY110" t="s">
        <v>873</v>
      </c>
      <c r="BZ110" t="s">
        <v>881</v>
      </c>
      <c r="CA110" t="s">
        <v>882</v>
      </c>
      <c r="CB110" t="s">
        <v>875</v>
      </c>
    </row>
    <row r="111" spans="1:80" x14ac:dyDescent="0.2">
      <c r="A111" s="77" t="str">
        <f t="shared" si="4"/>
        <v>Q2OR00Z0614G599</v>
      </c>
      <c r="B111" s="77" t="s">
        <v>251</v>
      </c>
      <c r="C111" s="77"/>
      <c r="D111" s="77" t="s">
        <v>301</v>
      </c>
      <c r="E111" s="77" t="s">
        <v>301</v>
      </c>
      <c r="F111" s="77" t="s">
        <v>789</v>
      </c>
      <c r="G111" s="77" t="s">
        <v>790</v>
      </c>
      <c r="H111" s="77" t="s">
        <v>648</v>
      </c>
      <c r="I111" s="77" t="s">
        <v>649</v>
      </c>
      <c r="J111" s="77" t="s">
        <v>676</v>
      </c>
      <c r="K111" s="77" t="s">
        <v>129</v>
      </c>
      <c r="L111" s="77" t="s">
        <v>12</v>
      </c>
      <c r="M111" s="77">
        <v>49.99</v>
      </c>
      <c r="N111" s="96">
        <f t="shared" si="40"/>
        <v>53658.266200000005</v>
      </c>
      <c r="O111" s="77"/>
      <c r="P111" s="96"/>
      <c r="Q111" s="78">
        <f t="shared" si="41"/>
        <v>0.31</v>
      </c>
      <c r="R111" s="27">
        <v>15.4969</v>
      </c>
      <c r="AD111" s="34"/>
      <c r="AE111" s="34"/>
      <c r="AF111" s="34"/>
      <c r="AG111" s="34"/>
      <c r="AH111" s="34"/>
      <c r="AI111" s="34"/>
      <c r="AJ111" s="35"/>
      <c r="AK111" s="34"/>
      <c r="AL111" s="35"/>
      <c r="AM111" s="34"/>
      <c r="AN111" s="34"/>
      <c r="AO111" s="35"/>
      <c r="AP111" s="35"/>
      <c r="AQ111" s="48">
        <f t="shared" si="42"/>
        <v>0</v>
      </c>
      <c r="AR111" s="66">
        <f t="shared" si="43"/>
        <v>0</v>
      </c>
      <c r="AS111" s="67">
        <f t="shared" si="38"/>
        <v>0</v>
      </c>
      <c r="AT111" s="67">
        <f t="shared" si="38"/>
        <v>0</v>
      </c>
      <c r="AU111" s="67">
        <f t="shared" si="38"/>
        <v>0</v>
      </c>
      <c r="AV111" s="67">
        <f t="shared" si="38"/>
        <v>0</v>
      </c>
      <c r="AW111" s="67">
        <f t="shared" si="38"/>
        <v>0</v>
      </c>
      <c r="AX111" s="67">
        <f t="shared" si="38"/>
        <v>0</v>
      </c>
      <c r="AY111" s="67">
        <f t="shared" si="38"/>
        <v>0</v>
      </c>
      <c r="AZ111" s="67">
        <f t="shared" si="38"/>
        <v>0</v>
      </c>
      <c r="BA111" s="68">
        <f t="shared" si="44"/>
        <v>0</v>
      </c>
      <c r="BB111" s="64">
        <f t="shared" si="45"/>
        <v>0</v>
      </c>
      <c r="BC111" s="69">
        <f t="shared" si="46"/>
        <v>0</v>
      </c>
      <c r="BD111" s="67">
        <f t="shared" si="39"/>
        <v>0</v>
      </c>
      <c r="BE111" s="67">
        <f t="shared" si="39"/>
        <v>0</v>
      </c>
      <c r="BF111" s="67">
        <f t="shared" si="39"/>
        <v>0</v>
      </c>
      <c r="BG111" s="67">
        <f t="shared" si="39"/>
        <v>0</v>
      </c>
      <c r="BH111" s="67">
        <f t="shared" si="39"/>
        <v>0</v>
      </c>
      <c r="BI111" s="67">
        <f t="shared" si="39"/>
        <v>0</v>
      </c>
      <c r="BJ111" s="67">
        <f t="shared" si="39"/>
        <v>0</v>
      </c>
      <c r="BK111" s="67">
        <f t="shared" si="39"/>
        <v>0</v>
      </c>
      <c r="BL111" s="70">
        <f t="shared" si="47"/>
        <v>0</v>
      </c>
      <c r="BM111" s="71">
        <f t="shared" si="48"/>
        <v>0</v>
      </c>
      <c r="BN111" s="71">
        <f t="shared" si="49"/>
        <v>0</v>
      </c>
      <c r="BO111" s="71">
        <f t="shared" si="50"/>
        <v>0</v>
      </c>
      <c r="BP111" s="71">
        <f t="shared" si="51"/>
        <v>0</v>
      </c>
      <c r="BQ111" s="71">
        <f t="shared" si="52"/>
        <v>0</v>
      </c>
      <c r="BR111" s="71">
        <f t="shared" si="53"/>
        <v>0</v>
      </c>
      <c r="BS111" s="71">
        <f t="shared" si="54"/>
        <v>0</v>
      </c>
      <c r="BT111" s="71">
        <f t="shared" si="55"/>
        <v>0</v>
      </c>
      <c r="BU111" s="72">
        <f t="shared" si="56"/>
        <v>0</v>
      </c>
      <c r="BV111" s="73">
        <f t="shared" si="57"/>
        <v>0</v>
      </c>
      <c r="BW111" t="s">
        <v>872</v>
      </c>
      <c r="BX111">
        <v>2022</v>
      </c>
      <c r="BY111" t="s">
        <v>873</v>
      </c>
      <c r="BZ111" t="s">
        <v>881</v>
      </c>
      <c r="CA111" t="s">
        <v>882</v>
      </c>
      <c r="CB111" t="s">
        <v>875</v>
      </c>
    </row>
    <row r="112" spans="1:80" x14ac:dyDescent="0.2">
      <c r="A112" s="77" t="str">
        <f t="shared" si="4"/>
        <v>Q2OR00Z0614G1J2</v>
      </c>
      <c r="B112" s="77" t="s">
        <v>251</v>
      </c>
      <c r="C112" s="77"/>
      <c r="D112" s="77" t="s">
        <v>301</v>
      </c>
      <c r="E112" s="77" t="s">
        <v>301</v>
      </c>
      <c r="F112" s="77" t="s">
        <v>789</v>
      </c>
      <c r="G112" s="77" t="s">
        <v>790</v>
      </c>
      <c r="H112" s="77" t="s">
        <v>700</v>
      </c>
      <c r="I112" s="77" t="s">
        <v>701</v>
      </c>
      <c r="J112" s="77" t="s">
        <v>676</v>
      </c>
      <c r="K112" s="77" t="s">
        <v>129</v>
      </c>
      <c r="L112" s="77" t="s">
        <v>12</v>
      </c>
      <c r="M112" s="77">
        <v>49.99</v>
      </c>
      <c r="N112" s="96">
        <f t="shared" si="40"/>
        <v>53658.266200000005</v>
      </c>
      <c r="O112" s="77"/>
      <c r="P112" s="96"/>
      <c r="Q112" s="78">
        <f t="shared" si="41"/>
        <v>0.31</v>
      </c>
      <c r="R112" s="27">
        <v>15.4969</v>
      </c>
      <c r="AD112" s="34"/>
      <c r="AE112" s="34"/>
      <c r="AF112" s="34"/>
      <c r="AG112" s="34"/>
      <c r="AH112" s="34"/>
      <c r="AI112" s="34"/>
      <c r="AJ112" s="35"/>
      <c r="AK112" s="34"/>
      <c r="AL112" s="35"/>
      <c r="AM112" s="34"/>
      <c r="AN112" s="34"/>
      <c r="AO112" s="35"/>
      <c r="AP112" s="35"/>
      <c r="AQ112" s="48">
        <f t="shared" si="42"/>
        <v>0</v>
      </c>
      <c r="AR112" s="66">
        <f t="shared" si="43"/>
        <v>0</v>
      </c>
      <c r="AS112" s="67">
        <f t="shared" si="38"/>
        <v>0</v>
      </c>
      <c r="AT112" s="67">
        <f t="shared" si="38"/>
        <v>0</v>
      </c>
      <c r="AU112" s="67">
        <f t="shared" si="38"/>
        <v>0</v>
      </c>
      <c r="AV112" s="67">
        <f t="shared" si="38"/>
        <v>0</v>
      </c>
      <c r="AW112" s="67">
        <f t="shared" si="38"/>
        <v>0</v>
      </c>
      <c r="AX112" s="67">
        <f t="shared" si="38"/>
        <v>0</v>
      </c>
      <c r="AY112" s="67">
        <f t="shared" si="38"/>
        <v>0</v>
      </c>
      <c r="AZ112" s="67">
        <f t="shared" si="38"/>
        <v>0</v>
      </c>
      <c r="BA112" s="68">
        <f t="shared" si="44"/>
        <v>0</v>
      </c>
      <c r="BB112" s="64">
        <f t="shared" si="45"/>
        <v>0</v>
      </c>
      <c r="BC112" s="69">
        <f t="shared" si="46"/>
        <v>0</v>
      </c>
      <c r="BD112" s="67">
        <f t="shared" si="39"/>
        <v>0</v>
      </c>
      <c r="BE112" s="67">
        <f t="shared" si="39"/>
        <v>0</v>
      </c>
      <c r="BF112" s="67">
        <f t="shared" si="39"/>
        <v>0</v>
      </c>
      <c r="BG112" s="67">
        <f t="shared" si="39"/>
        <v>0</v>
      </c>
      <c r="BH112" s="67">
        <f t="shared" si="39"/>
        <v>0</v>
      </c>
      <c r="BI112" s="67">
        <f t="shared" si="39"/>
        <v>0</v>
      </c>
      <c r="BJ112" s="67">
        <f t="shared" si="39"/>
        <v>0</v>
      </c>
      <c r="BK112" s="67">
        <f t="shared" si="39"/>
        <v>0</v>
      </c>
      <c r="BL112" s="70">
        <f t="shared" si="47"/>
        <v>0</v>
      </c>
      <c r="BM112" s="71">
        <f t="shared" si="48"/>
        <v>0</v>
      </c>
      <c r="BN112" s="71">
        <f t="shared" si="49"/>
        <v>0</v>
      </c>
      <c r="BO112" s="71">
        <f t="shared" si="50"/>
        <v>0</v>
      </c>
      <c r="BP112" s="71">
        <f t="shared" si="51"/>
        <v>0</v>
      </c>
      <c r="BQ112" s="71">
        <f t="shared" si="52"/>
        <v>0</v>
      </c>
      <c r="BR112" s="71">
        <f t="shared" si="53"/>
        <v>0</v>
      </c>
      <c r="BS112" s="71">
        <f t="shared" si="54"/>
        <v>0</v>
      </c>
      <c r="BT112" s="71">
        <f t="shared" si="55"/>
        <v>0</v>
      </c>
      <c r="BU112" s="72">
        <f t="shared" si="56"/>
        <v>0</v>
      </c>
      <c r="BV112" s="73">
        <f t="shared" si="57"/>
        <v>0</v>
      </c>
      <c r="BW112" t="s">
        <v>872</v>
      </c>
      <c r="BX112">
        <v>2022</v>
      </c>
      <c r="BY112" t="s">
        <v>873</v>
      </c>
      <c r="BZ112" t="s">
        <v>881</v>
      </c>
      <c r="CA112" t="s">
        <v>882</v>
      </c>
      <c r="CB112" t="s">
        <v>875</v>
      </c>
    </row>
    <row r="113" spans="1:80" x14ac:dyDescent="0.2">
      <c r="A113" s="77" t="str">
        <f t="shared" si="4"/>
        <v>Q2OR00Z0614JBLK</v>
      </c>
      <c r="B113" s="77" t="s">
        <v>251</v>
      </c>
      <c r="C113" s="77"/>
      <c r="D113" s="77" t="s">
        <v>301</v>
      </c>
      <c r="E113" s="77" t="s">
        <v>301</v>
      </c>
      <c r="F113" s="77" t="s">
        <v>789</v>
      </c>
      <c r="G113" s="77" t="s">
        <v>790</v>
      </c>
      <c r="H113" s="77" t="s">
        <v>85</v>
      </c>
      <c r="I113" s="77" t="s">
        <v>483</v>
      </c>
      <c r="J113" s="77" t="s">
        <v>676</v>
      </c>
      <c r="K113" s="77" t="s">
        <v>129</v>
      </c>
      <c r="L113" s="77" t="s">
        <v>12</v>
      </c>
      <c r="M113" s="77">
        <v>49.99</v>
      </c>
      <c r="N113" s="96">
        <f t="shared" si="40"/>
        <v>53658.266200000005</v>
      </c>
      <c r="O113" s="77"/>
      <c r="P113" s="96"/>
      <c r="Q113" s="78">
        <f t="shared" si="41"/>
        <v>0.31</v>
      </c>
      <c r="R113" s="27">
        <v>15.4969</v>
      </c>
      <c r="AD113" s="34"/>
      <c r="AE113" s="34"/>
      <c r="AF113" s="34"/>
      <c r="AG113" s="34"/>
      <c r="AH113" s="34"/>
      <c r="AI113" s="34"/>
      <c r="AJ113" s="35"/>
      <c r="AK113" s="34"/>
      <c r="AL113" s="35"/>
      <c r="AM113" s="34"/>
      <c r="AN113" s="34"/>
      <c r="AO113" s="35"/>
      <c r="AP113" s="35"/>
      <c r="AQ113" s="48">
        <f t="shared" si="42"/>
        <v>0</v>
      </c>
      <c r="AR113" s="66">
        <f t="shared" si="43"/>
        <v>0</v>
      </c>
      <c r="AS113" s="67">
        <f t="shared" si="38"/>
        <v>0</v>
      </c>
      <c r="AT113" s="67">
        <f t="shared" si="38"/>
        <v>0</v>
      </c>
      <c r="AU113" s="67">
        <f t="shared" si="38"/>
        <v>0</v>
      </c>
      <c r="AV113" s="67">
        <f t="shared" si="38"/>
        <v>0</v>
      </c>
      <c r="AW113" s="67">
        <f t="shared" si="38"/>
        <v>0</v>
      </c>
      <c r="AX113" s="67">
        <f t="shared" si="38"/>
        <v>0</v>
      </c>
      <c r="AY113" s="67">
        <f t="shared" si="38"/>
        <v>0</v>
      </c>
      <c r="AZ113" s="67">
        <f t="shared" si="38"/>
        <v>0</v>
      </c>
      <c r="BA113" s="68">
        <f t="shared" si="44"/>
        <v>0</v>
      </c>
      <c r="BB113" s="64">
        <f t="shared" si="45"/>
        <v>0</v>
      </c>
      <c r="BC113" s="69">
        <f t="shared" si="46"/>
        <v>0</v>
      </c>
      <c r="BD113" s="67">
        <f t="shared" si="39"/>
        <v>0</v>
      </c>
      <c r="BE113" s="67">
        <f t="shared" si="39"/>
        <v>0</v>
      </c>
      <c r="BF113" s="67">
        <f t="shared" si="39"/>
        <v>0</v>
      </c>
      <c r="BG113" s="67">
        <f t="shared" si="39"/>
        <v>0</v>
      </c>
      <c r="BH113" s="67">
        <f t="shared" si="39"/>
        <v>0</v>
      </c>
      <c r="BI113" s="67">
        <f t="shared" si="39"/>
        <v>0</v>
      </c>
      <c r="BJ113" s="67">
        <f t="shared" si="39"/>
        <v>0</v>
      </c>
      <c r="BK113" s="67">
        <f t="shared" si="39"/>
        <v>0</v>
      </c>
      <c r="BL113" s="70">
        <f t="shared" si="47"/>
        <v>0</v>
      </c>
      <c r="BM113" s="71">
        <f t="shared" si="48"/>
        <v>0</v>
      </c>
      <c r="BN113" s="71">
        <f t="shared" si="49"/>
        <v>0</v>
      </c>
      <c r="BO113" s="71">
        <f t="shared" si="50"/>
        <v>0</v>
      </c>
      <c r="BP113" s="71">
        <f t="shared" si="51"/>
        <v>0</v>
      </c>
      <c r="BQ113" s="71">
        <f t="shared" si="52"/>
        <v>0</v>
      </c>
      <c r="BR113" s="71">
        <f t="shared" si="53"/>
        <v>0</v>
      </c>
      <c r="BS113" s="71">
        <f t="shared" si="54"/>
        <v>0</v>
      </c>
      <c r="BT113" s="71">
        <f t="shared" si="55"/>
        <v>0</v>
      </c>
      <c r="BU113" s="72">
        <f t="shared" si="56"/>
        <v>0</v>
      </c>
      <c r="BV113" s="73">
        <f t="shared" si="57"/>
        <v>0</v>
      </c>
      <c r="BW113" t="s">
        <v>872</v>
      </c>
      <c r="BX113">
        <v>2022</v>
      </c>
      <c r="BY113" t="s">
        <v>873</v>
      </c>
      <c r="BZ113" t="s">
        <v>881</v>
      </c>
      <c r="CA113" t="s">
        <v>882</v>
      </c>
      <c r="CB113" t="s">
        <v>875</v>
      </c>
    </row>
    <row r="114" spans="1:80" x14ac:dyDescent="0.2">
      <c r="A114" s="77" t="str">
        <f t="shared" si="4"/>
        <v>Q2OR00Z0614G8L1</v>
      </c>
      <c r="B114" s="77" t="s">
        <v>251</v>
      </c>
      <c r="C114" s="77"/>
      <c r="D114" s="77" t="s">
        <v>301</v>
      </c>
      <c r="E114" s="77" t="s">
        <v>301</v>
      </c>
      <c r="F114" s="77" t="s">
        <v>789</v>
      </c>
      <c r="G114" s="77" t="s">
        <v>790</v>
      </c>
      <c r="H114" s="77" t="s">
        <v>669</v>
      </c>
      <c r="I114" s="77" t="s">
        <v>670</v>
      </c>
      <c r="J114" s="77" t="s">
        <v>676</v>
      </c>
      <c r="K114" s="77" t="s">
        <v>129</v>
      </c>
      <c r="L114" s="77" t="s">
        <v>12</v>
      </c>
      <c r="M114" s="77">
        <v>49.99</v>
      </c>
      <c r="N114" s="96">
        <f t="shared" si="40"/>
        <v>53658.266200000005</v>
      </c>
      <c r="O114" s="77"/>
      <c r="P114" s="96"/>
      <c r="Q114" s="78">
        <f t="shared" si="41"/>
        <v>0.31</v>
      </c>
      <c r="R114" s="27">
        <v>15.4969</v>
      </c>
      <c r="AD114" s="34"/>
      <c r="AE114" s="34"/>
      <c r="AF114" s="34"/>
      <c r="AG114" s="34"/>
      <c r="AH114" s="34"/>
      <c r="AI114" s="34"/>
      <c r="AJ114" s="35"/>
      <c r="AK114" s="34"/>
      <c r="AL114" s="35"/>
      <c r="AM114" s="34"/>
      <c r="AN114" s="34"/>
      <c r="AO114" s="35"/>
      <c r="AP114" s="35"/>
      <c r="AQ114" s="48">
        <f t="shared" si="42"/>
        <v>0</v>
      </c>
      <c r="AR114" s="66">
        <f t="shared" si="43"/>
        <v>0</v>
      </c>
      <c r="AS114" s="67">
        <f t="shared" si="38"/>
        <v>0</v>
      </c>
      <c r="AT114" s="67">
        <f t="shared" si="38"/>
        <v>0</v>
      </c>
      <c r="AU114" s="67">
        <f t="shared" si="38"/>
        <v>0</v>
      </c>
      <c r="AV114" s="67">
        <f t="shared" si="38"/>
        <v>0</v>
      </c>
      <c r="AW114" s="67">
        <f t="shared" si="38"/>
        <v>0</v>
      </c>
      <c r="AX114" s="67">
        <f t="shared" si="38"/>
        <v>0</v>
      </c>
      <c r="AY114" s="67">
        <f t="shared" si="38"/>
        <v>0</v>
      </c>
      <c r="AZ114" s="67">
        <f t="shared" si="38"/>
        <v>0</v>
      </c>
      <c r="BA114" s="68">
        <f t="shared" si="44"/>
        <v>0</v>
      </c>
      <c r="BB114" s="64">
        <f t="shared" si="45"/>
        <v>0</v>
      </c>
      <c r="BC114" s="69">
        <f t="shared" si="46"/>
        <v>0</v>
      </c>
      <c r="BD114" s="67">
        <f t="shared" si="39"/>
        <v>0</v>
      </c>
      <c r="BE114" s="67">
        <f t="shared" si="39"/>
        <v>0</v>
      </c>
      <c r="BF114" s="67">
        <f t="shared" si="39"/>
        <v>0</v>
      </c>
      <c r="BG114" s="67">
        <f t="shared" si="39"/>
        <v>0</v>
      </c>
      <c r="BH114" s="67">
        <f t="shared" si="39"/>
        <v>0</v>
      </c>
      <c r="BI114" s="67">
        <f t="shared" si="39"/>
        <v>0</v>
      </c>
      <c r="BJ114" s="67">
        <f t="shared" si="39"/>
        <v>0</v>
      </c>
      <c r="BK114" s="67">
        <f t="shared" si="39"/>
        <v>0</v>
      </c>
      <c r="BL114" s="70">
        <f t="shared" si="47"/>
        <v>0</v>
      </c>
      <c r="BM114" s="71">
        <f t="shared" si="48"/>
        <v>0</v>
      </c>
      <c r="BN114" s="71">
        <f t="shared" si="49"/>
        <v>0</v>
      </c>
      <c r="BO114" s="71">
        <f t="shared" si="50"/>
        <v>0</v>
      </c>
      <c r="BP114" s="71">
        <f t="shared" si="51"/>
        <v>0</v>
      </c>
      <c r="BQ114" s="71">
        <f t="shared" si="52"/>
        <v>0</v>
      </c>
      <c r="BR114" s="71">
        <f t="shared" si="53"/>
        <v>0</v>
      </c>
      <c r="BS114" s="71">
        <f t="shared" si="54"/>
        <v>0</v>
      </c>
      <c r="BT114" s="71">
        <f t="shared" si="55"/>
        <v>0</v>
      </c>
      <c r="BU114" s="72">
        <f t="shared" si="56"/>
        <v>0</v>
      </c>
      <c r="BV114" s="73">
        <f t="shared" si="57"/>
        <v>0</v>
      </c>
      <c r="BW114" t="s">
        <v>872</v>
      </c>
      <c r="BX114">
        <v>2022</v>
      </c>
      <c r="BY114" t="s">
        <v>873</v>
      </c>
      <c r="BZ114" t="s">
        <v>881</v>
      </c>
      <c r="CA114" t="s">
        <v>882</v>
      </c>
      <c r="CB114" t="s">
        <v>875</v>
      </c>
    </row>
    <row r="115" spans="1:80" x14ac:dyDescent="0.2">
      <c r="A115" s="77" t="str">
        <f t="shared" si="4"/>
        <v>Q2OR00Z0614A502</v>
      </c>
      <c r="B115" s="77" t="s">
        <v>251</v>
      </c>
      <c r="C115" s="77"/>
      <c r="D115" s="77" t="s">
        <v>301</v>
      </c>
      <c r="E115" s="77" t="s">
        <v>301</v>
      </c>
      <c r="F115" s="77" t="s">
        <v>789</v>
      </c>
      <c r="G115" s="77" t="s">
        <v>790</v>
      </c>
      <c r="H115" s="77" t="s">
        <v>220</v>
      </c>
      <c r="I115" s="77" t="s">
        <v>704</v>
      </c>
      <c r="J115" s="77" t="s">
        <v>676</v>
      </c>
      <c r="K115" s="77" t="s">
        <v>129</v>
      </c>
      <c r="L115" s="77" t="s">
        <v>12</v>
      </c>
      <c r="M115" s="77">
        <v>49.99</v>
      </c>
      <c r="N115" s="96">
        <f t="shared" si="40"/>
        <v>53658.266200000005</v>
      </c>
      <c r="O115" s="77"/>
      <c r="P115" s="96"/>
      <c r="Q115" s="78">
        <f t="shared" si="41"/>
        <v>0.31</v>
      </c>
      <c r="R115" s="27">
        <v>15.4969</v>
      </c>
      <c r="AD115" s="34"/>
      <c r="AE115" s="34"/>
      <c r="AF115" s="34"/>
      <c r="AG115" s="34"/>
      <c r="AH115" s="34"/>
      <c r="AI115" s="34"/>
      <c r="AJ115" s="35"/>
      <c r="AK115" s="34"/>
      <c r="AL115" s="35"/>
      <c r="AM115" s="34"/>
      <c r="AN115" s="34"/>
      <c r="AO115" s="35"/>
      <c r="AP115" s="35"/>
      <c r="AQ115" s="48">
        <f t="shared" si="42"/>
        <v>0</v>
      </c>
      <c r="AR115" s="66">
        <f t="shared" si="43"/>
        <v>0</v>
      </c>
      <c r="AS115" s="67">
        <f t="shared" si="38"/>
        <v>0</v>
      </c>
      <c r="AT115" s="67">
        <f t="shared" si="38"/>
        <v>0</v>
      </c>
      <c r="AU115" s="67">
        <f t="shared" si="38"/>
        <v>0</v>
      </c>
      <c r="AV115" s="67">
        <f t="shared" si="38"/>
        <v>0</v>
      </c>
      <c r="AW115" s="67">
        <f t="shared" si="38"/>
        <v>0</v>
      </c>
      <c r="AX115" s="67">
        <f t="shared" si="38"/>
        <v>0</v>
      </c>
      <c r="AY115" s="67">
        <f t="shared" si="38"/>
        <v>0</v>
      </c>
      <c r="AZ115" s="67">
        <f t="shared" si="38"/>
        <v>0</v>
      </c>
      <c r="BA115" s="68">
        <f t="shared" si="44"/>
        <v>0</v>
      </c>
      <c r="BB115" s="64">
        <f t="shared" si="45"/>
        <v>0</v>
      </c>
      <c r="BC115" s="69">
        <f t="shared" si="46"/>
        <v>0</v>
      </c>
      <c r="BD115" s="67">
        <f t="shared" si="39"/>
        <v>0</v>
      </c>
      <c r="BE115" s="67">
        <f t="shared" si="39"/>
        <v>0</v>
      </c>
      <c r="BF115" s="67">
        <f t="shared" si="39"/>
        <v>0</v>
      </c>
      <c r="BG115" s="67">
        <f t="shared" si="39"/>
        <v>0</v>
      </c>
      <c r="BH115" s="67">
        <f t="shared" si="39"/>
        <v>0</v>
      </c>
      <c r="BI115" s="67">
        <f t="shared" si="39"/>
        <v>0</v>
      </c>
      <c r="BJ115" s="67">
        <f t="shared" si="39"/>
        <v>0</v>
      </c>
      <c r="BK115" s="67">
        <f t="shared" si="39"/>
        <v>0</v>
      </c>
      <c r="BL115" s="70">
        <f t="shared" si="47"/>
        <v>0</v>
      </c>
      <c r="BM115" s="71">
        <f t="shared" si="48"/>
        <v>0</v>
      </c>
      <c r="BN115" s="71">
        <f t="shared" si="49"/>
        <v>0</v>
      </c>
      <c r="BO115" s="71">
        <f t="shared" si="50"/>
        <v>0</v>
      </c>
      <c r="BP115" s="71">
        <f t="shared" si="51"/>
        <v>0</v>
      </c>
      <c r="BQ115" s="71">
        <f t="shared" si="52"/>
        <v>0</v>
      </c>
      <c r="BR115" s="71">
        <f t="shared" si="53"/>
        <v>0</v>
      </c>
      <c r="BS115" s="71">
        <f t="shared" si="54"/>
        <v>0</v>
      </c>
      <c r="BT115" s="71">
        <f t="shared" si="55"/>
        <v>0</v>
      </c>
      <c r="BU115" s="72">
        <f t="shared" si="56"/>
        <v>0</v>
      </c>
      <c r="BV115" s="73">
        <f t="shared" si="57"/>
        <v>0</v>
      </c>
      <c r="BW115" t="s">
        <v>872</v>
      </c>
      <c r="BX115">
        <v>2022</v>
      </c>
      <c r="BY115" t="s">
        <v>873</v>
      </c>
      <c r="BZ115" t="s">
        <v>881</v>
      </c>
      <c r="CA115" t="s">
        <v>882</v>
      </c>
      <c r="CB115" t="s">
        <v>875</v>
      </c>
    </row>
    <row r="116" spans="1:80" x14ac:dyDescent="0.2">
      <c r="A116" s="77" t="str">
        <f t="shared" si="4"/>
        <v>Q2OR00Z0614G6M1</v>
      </c>
      <c r="B116" s="77" t="s">
        <v>251</v>
      </c>
      <c r="C116" s="77"/>
      <c r="D116" s="77" t="s">
        <v>301</v>
      </c>
      <c r="E116" s="77" t="s">
        <v>301</v>
      </c>
      <c r="F116" s="77" t="s">
        <v>789</v>
      </c>
      <c r="G116" s="77" t="s">
        <v>790</v>
      </c>
      <c r="H116" s="77" t="s">
        <v>791</v>
      </c>
      <c r="I116" s="77" t="s">
        <v>792</v>
      </c>
      <c r="J116" s="77" t="s">
        <v>676</v>
      </c>
      <c r="K116" s="77" t="s">
        <v>129</v>
      </c>
      <c r="L116" s="77" t="s">
        <v>12</v>
      </c>
      <c r="M116" s="77">
        <v>49.99</v>
      </c>
      <c r="N116" s="96">
        <f t="shared" si="40"/>
        <v>53658.266200000005</v>
      </c>
      <c r="O116" s="77"/>
      <c r="P116" s="96"/>
      <c r="Q116" s="78">
        <f t="shared" si="41"/>
        <v>0.31</v>
      </c>
      <c r="R116" s="27">
        <v>15.4969</v>
      </c>
      <c r="AD116" s="34"/>
      <c r="AE116" s="34"/>
      <c r="AF116" s="34"/>
      <c r="AG116" s="34"/>
      <c r="AH116" s="34"/>
      <c r="AI116" s="34"/>
      <c r="AJ116" s="35"/>
      <c r="AK116" s="34"/>
      <c r="AL116" s="35"/>
      <c r="AM116" s="34"/>
      <c r="AN116" s="34"/>
      <c r="AO116" s="35"/>
      <c r="AP116" s="35"/>
      <c r="AQ116" s="48">
        <f t="shared" si="42"/>
        <v>0</v>
      </c>
      <c r="AR116" s="66">
        <f t="shared" si="43"/>
        <v>0</v>
      </c>
      <c r="AS116" s="67">
        <f t="shared" si="38"/>
        <v>0</v>
      </c>
      <c r="AT116" s="67">
        <f t="shared" si="38"/>
        <v>0</v>
      </c>
      <c r="AU116" s="67">
        <f t="shared" si="38"/>
        <v>0</v>
      </c>
      <c r="AV116" s="67">
        <f t="shared" si="38"/>
        <v>0</v>
      </c>
      <c r="AW116" s="67">
        <f t="shared" si="38"/>
        <v>0</v>
      </c>
      <c r="AX116" s="67">
        <f t="shared" si="38"/>
        <v>0</v>
      </c>
      <c r="AY116" s="67">
        <f t="shared" si="38"/>
        <v>0</v>
      </c>
      <c r="AZ116" s="67">
        <f t="shared" si="38"/>
        <v>0</v>
      </c>
      <c r="BA116" s="68">
        <f t="shared" si="44"/>
        <v>0</v>
      </c>
      <c r="BB116" s="64">
        <f t="shared" si="45"/>
        <v>0</v>
      </c>
      <c r="BC116" s="69">
        <f t="shared" si="46"/>
        <v>0</v>
      </c>
      <c r="BD116" s="67">
        <f t="shared" si="39"/>
        <v>0</v>
      </c>
      <c r="BE116" s="67">
        <f t="shared" si="39"/>
        <v>0</v>
      </c>
      <c r="BF116" s="67">
        <f t="shared" si="39"/>
        <v>0</v>
      </c>
      <c r="BG116" s="67">
        <f t="shared" si="39"/>
        <v>0</v>
      </c>
      <c r="BH116" s="67">
        <f t="shared" si="39"/>
        <v>0</v>
      </c>
      <c r="BI116" s="67">
        <f t="shared" si="39"/>
        <v>0</v>
      </c>
      <c r="BJ116" s="67">
        <f t="shared" si="39"/>
        <v>0</v>
      </c>
      <c r="BK116" s="67">
        <f t="shared" si="39"/>
        <v>0</v>
      </c>
      <c r="BL116" s="70">
        <f t="shared" si="47"/>
        <v>0</v>
      </c>
      <c r="BM116" s="71">
        <f t="shared" si="48"/>
        <v>0</v>
      </c>
      <c r="BN116" s="71">
        <f t="shared" si="49"/>
        <v>0</v>
      </c>
      <c r="BO116" s="71">
        <f t="shared" si="50"/>
        <v>0</v>
      </c>
      <c r="BP116" s="71">
        <f t="shared" si="51"/>
        <v>0</v>
      </c>
      <c r="BQ116" s="71">
        <f t="shared" si="52"/>
        <v>0</v>
      </c>
      <c r="BR116" s="71">
        <f t="shared" si="53"/>
        <v>0</v>
      </c>
      <c r="BS116" s="71">
        <f t="shared" si="54"/>
        <v>0</v>
      </c>
      <c r="BT116" s="71">
        <f t="shared" si="55"/>
        <v>0</v>
      </c>
      <c r="BU116" s="72">
        <f t="shared" si="56"/>
        <v>0</v>
      </c>
      <c r="BV116" s="73">
        <f t="shared" si="57"/>
        <v>0</v>
      </c>
      <c r="BW116" t="s">
        <v>872</v>
      </c>
      <c r="BX116">
        <v>2022</v>
      </c>
      <c r="BY116" t="s">
        <v>873</v>
      </c>
      <c r="BZ116" t="s">
        <v>881</v>
      </c>
      <c r="CA116" t="s">
        <v>882</v>
      </c>
      <c r="CB116" t="s">
        <v>875</v>
      </c>
    </row>
    <row r="117" spans="1:80" x14ac:dyDescent="0.2">
      <c r="A117" s="77" t="str">
        <f t="shared" si="4"/>
        <v>Q2OP00KARG0G5B7</v>
      </c>
      <c r="B117" s="77" t="s">
        <v>251</v>
      </c>
      <c r="C117" s="77"/>
      <c r="D117" s="77" t="s">
        <v>254</v>
      </c>
      <c r="E117" s="77" t="s">
        <v>253</v>
      </c>
      <c r="F117" s="77" t="s">
        <v>793</v>
      </c>
      <c r="G117" s="77" t="s">
        <v>794</v>
      </c>
      <c r="H117" s="77" t="s">
        <v>211</v>
      </c>
      <c r="I117" s="77" t="s">
        <v>562</v>
      </c>
      <c r="J117" s="77" t="s">
        <v>215</v>
      </c>
      <c r="K117" s="77" t="s">
        <v>129</v>
      </c>
      <c r="L117" s="77" t="s">
        <v>12</v>
      </c>
      <c r="M117" s="77">
        <v>34.99</v>
      </c>
      <c r="N117" s="96">
        <f t="shared" si="40"/>
        <v>37557.566200000001</v>
      </c>
      <c r="O117" s="77"/>
      <c r="P117" s="96"/>
      <c r="Q117" s="78">
        <f t="shared" si="41"/>
        <v>0.31</v>
      </c>
      <c r="R117" s="27">
        <v>10.8469</v>
      </c>
      <c r="AD117" s="34"/>
      <c r="AE117" s="34"/>
      <c r="AF117" s="34"/>
      <c r="AG117" s="34"/>
      <c r="AH117" s="34"/>
      <c r="AI117" s="34"/>
      <c r="AJ117" s="35"/>
      <c r="AK117" s="34"/>
      <c r="AL117" s="35"/>
      <c r="AM117" s="34"/>
      <c r="AN117" s="34"/>
      <c r="AO117" s="35"/>
      <c r="AP117" s="35"/>
      <c r="AQ117" s="48">
        <f t="shared" si="42"/>
        <v>0</v>
      </c>
      <c r="AR117" s="66">
        <f t="shared" si="43"/>
        <v>0</v>
      </c>
      <c r="AS117" s="67">
        <f t="shared" si="38"/>
        <v>0</v>
      </c>
      <c r="AT117" s="67">
        <f t="shared" si="38"/>
        <v>0</v>
      </c>
      <c r="AU117" s="67">
        <f t="shared" si="38"/>
        <v>0</v>
      </c>
      <c r="AV117" s="67">
        <f t="shared" si="38"/>
        <v>0</v>
      </c>
      <c r="AW117" s="67">
        <f t="shared" si="38"/>
        <v>0</v>
      </c>
      <c r="AX117" s="67">
        <f t="shared" si="38"/>
        <v>0</v>
      </c>
      <c r="AY117" s="67">
        <f t="shared" si="38"/>
        <v>0</v>
      </c>
      <c r="AZ117" s="67">
        <f t="shared" si="38"/>
        <v>0</v>
      </c>
      <c r="BA117" s="68">
        <f t="shared" si="44"/>
        <v>0</v>
      </c>
      <c r="BB117" s="64">
        <f t="shared" si="45"/>
        <v>0</v>
      </c>
      <c r="BC117" s="69">
        <f t="shared" si="46"/>
        <v>0</v>
      </c>
      <c r="BD117" s="67">
        <f t="shared" si="39"/>
        <v>0</v>
      </c>
      <c r="BE117" s="67">
        <f t="shared" si="39"/>
        <v>0</v>
      </c>
      <c r="BF117" s="67">
        <f t="shared" si="39"/>
        <v>0</v>
      </c>
      <c r="BG117" s="67">
        <f t="shared" si="39"/>
        <v>0</v>
      </c>
      <c r="BH117" s="67">
        <f t="shared" si="39"/>
        <v>0</v>
      </c>
      <c r="BI117" s="67">
        <f t="shared" si="39"/>
        <v>0</v>
      </c>
      <c r="BJ117" s="67">
        <f t="shared" si="39"/>
        <v>0</v>
      </c>
      <c r="BK117" s="67">
        <f t="shared" si="39"/>
        <v>0</v>
      </c>
      <c r="BL117" s="70">
        <f t="shared" si="47"/>
        <v>0</v>
      </c>
      <c r="BM117" s="71">
        <f t="shared" si="48"/>
        <v>0</v>
      </c>
      <c r="BN117" s="71">
        <f t="shared" si="49"/>
        <v>0</v>
      </c>
      <c r="BO117" s="71">
        <f t="shared" si="50"/>
        <v>0</v>
      </c>
      <c r="BP117" s="71">
        <f t="shared" si="51"/>
        <v>0</v>
      </c>
      <c r="BQ117" s="71">
        <f t="shared" si="52"/>
        <v>0</v>
      </c>
      <c r="BR117" s="71">
        <f t="shared" si="53"/>
        <v>0</v>
      </c>
      <c r="BS117" s="71">
        <f t="shared" si="54"/>
        <v>0</v>
      </c>
      <c r="BT117" s="71">
        <f t="shared" si="55"/>
        <v>0</v>
      </c>
      <c r="BU117" s="72">
        <f t="shared" si="56"/>
        <v>0</v>
      </c>
      <c r="BV117" s="73">
        <f t="shared" si="57"/>
        <v>0</v>
      </c>
      <c r="BW117" t="s">
        <v>872</v>
      </c>
      <c r="BX117">
        <v>2022</v>
      </c>
      <c r="BY117" t="s">
        <v>873</v>
      </c>
      <c r="BZ117" t="s">
        <v>881</v>
      </c>
      <c r="CA117" t="s">
        <v>882</v>
      </c>
      <c r="CB117" t="s">
        <v>876</v>
      </c>
    </row>
    <row r="118" spans="1:80" x14ac:dyDescent="0.2">
      <c r="A118" s="77" t="str">
        <f t="shared" si="4"/>
        <v>Q2OP00KARG0JBLK</v>
      </c>
      <c r="B118" s="77" t="s">
        <v>251</v>
      </c>
      <c r="C118" s="77"/>
      <c r="D118" s="77" t="s">
        <v>254</v>
      </c>
      <c r="E118" s="77" t="s">
        <v>253</v>
      </c>
      <c r="F118" s="77" t="s">
        <v>793</v>
      </c>
      <c r="G118" s="77" t="s">
        <v>794</v>
      </c>
      <c r="H118" s="77" t="s">
        <v>85</v>
      </c>
      <c r="I118" s="77" t="s">
        <v>483</v>
      </c>
      <c r="J118" s="77" t="s">
        <v>215</v>
      </c>
      <c r="K118" s="77" t="s">
        <v>129</v>
      </c>
      <c r="L118" s="77" t="s">
        <v>12</v>
      </c>
      <c r="M118" s="77">
        <v>34.99</v>
      </c>
      <c r="N118" s="96">
        <f t="shared" si="40"/>
        <v>37557.566200000001</v>
      </c>
      <c r="O118" s="77"/>
      <c r="P118" s="96"/>
      <c r="Q118" s="78">
        <f t="shared" si="41"/>
        <v>0.31</v>
      </c>
      <c r="R118" s="27">
        <v>10.8469</v>
      </c>
      <c r="AD118" s="34"/>
      <c r="AE118" s="34"/>
      <c r="AF118" s="34"/>
      <c r="AG118" s="34"/>
      <c r="AH118" s="34"/>
      <c r="AI118" s="34"/>
      <c r="AJ118" s="35"/>
      <c r="AK118" s="34"/>
      <c r="AL118" s="35"/>
      <c r="AM118" s="34"/>
      <c r="AN118" s="34"/>
      <c r="AO118" s="35"/>
      <c r="AP118" s="35"/>
      <c r="AQ118" s="48">
        <f t="shared" si="42"/>
        <v>0</v>
      </c>
      <c r="AR118" s="66">
        <f t="shared" si="43"/>
        <v>0</v>
      </c>
      <c r="AS118" s="67">
        <f t="shared" si="38"/>
        <v>0</v>
      </c>
      <c r="AT118" s="67">
        <f t="shared" si="38"/>
        <v>0</v>
      </c>
      <c r="AU118" s="67">
        <f t="shared" si="38"/>
        <v>0</v>
      </c>
      <c r="AV118" s="67">
        <f t="shared" si="38"/>
        <v>0</v>
      </c>
      <c r="AW118" s="67">
        <f t="shared" si="38"/>
        <v>0</v>
      </c>
      <c r="AX118" s="67">
        <f t="shared" si="38"/>
        <v>0</v>
      </c>
      <c r="AY118" s="67">
        <f t="shared" si="38"/>
        <v>0</v>
      </c>
      <c r="AZ118" s="67">
        <f t="shared" si="38"/>
        <v>0</v>
      </c>
      <c r="BA118" s="68">
        <f t="shared" si="44"/>
        <v>0</v>
      </c>
      <c r="BB118" s="64">
        <f t="shared" si="45"/>
        <v>0</v>
      </c>
      <c r="BC118" s="69">
        <f t="shared" si="46"/>
        <v>0</v>
      </c>
      <c r="BD118" s="67">
        <f t="shared" si="39"/>
        <v>0</v>
      </c>
      <c r="BE118" s="67">
        <f t="shared" si="39"/>
        <v>0</v>
      </c>
      <c r="BF118" s="67">
        <f t="shared" si="39"/>
        <v>0</v>
      </c>
      <c r="BG118" s="67">
        <f t="shared" si="39"/>
        <v>0</v>
      </c>
      <c r="BH118" s="67">
        <f t="shared" si="39"/>
        <v>0</v>
      </c>
      <c r="BI118" s="67">
        <f t="shared" si="39"/>
        <v>0</v>
      </c>
      <c r="BJ118" s="67">
        <f t="shared" si="39"/>
        <v>0</v>
      </c>
      <c r="BK118" s="67">
        <f t="shared" si="39"/>
        <v>0</v>
      </c>
      <c r="BL118" s="70">
        <f t="shared" si="47"/>
        <v>0</v>
      </c>
      <c r="BM118" s="71">
        <f t="shared" si="48"/>
        <v>0</v>
      </c>
      <c r="BN118" s="71">
        <f t="shared" si="49"/>
        <v>0</v>
      </c>
      <c r="BO118" s="71">
        <f t="shared" si="50"/>
        <v>0</v>
      </c>
      <c r="BP118" s="71">
        <f t="shared" si="51"/>
        <v>0</v>
      </c>
      <c r="BQ118" s="71">
        <f t="shared" si="52"/>
        <v>0</v>
      </c>
      <c r="BR118" s="71">
        <f t="shared" si="53"/>
        <v>0</v>
      </c>
      <c r="BS118" s="71">
        <f t="shared" si="54"/>
        <v>0</v>
      </c>
      <c r="BT118" s="71">
        <f t="shared" si="55"/>
        <v>0</v>
      </c>
      <c r="BU118" s="72">
        <f t="shared" si="56"/>
        <v>0</v>
      </c>
      <c r="BV118" s="73">
        <f t="shared" si="57"/>
        <v>0</v>
      </c>
      <c r="BW118" t="s">
        <v>872</v>
      </c>
      <c r="BX118">
        <v>2022</v>
      </c>
      <c r="BY118" t="s">
        <v>873</v>
      </c>
      <c r="BZ118" t="s">
        <v>881</v>
      </c>
      <c r="CA118" t="s">
        <v>882</v>
      </c>
      <c r="CB118" t="s">
        <v>876</v>
      </c>
    </row>
    <row r="119" spans="1:80" x14ac:dyDescent="0.2">
      <c r="A119" s="77" t="str">
        <f t="shared" si="4"/>
        <v>Q2OP00KARG0G011</v>
      </c>
      <c r="B119" s="77" t="s">
        <v>251</v>
      </c>
      <c r="C119" s="77"/>
      <c r="D119" s="77" t="s">
        <v>254</v>
      </c>
      <c r="E119" s="77" t="s">
        <v>253</v>
      </c>
      <c r="F119" s="77" t="s">
        <v>793</v>
      </c>
      <c r="G119" s="77" t="s">
        <v>794</v>
      </c>
      <c r="H119" s="77" t="s">
        <v>89</v>
      </c>
      <c r="I119" s="77" t="s">
        <v>484</v>
      </c>
      <c r="J119" s="77" t="s">
        <v>215</v>
      </c>
      <c r="K119" s="77" t="s">
        <v>129</v>
      </c>
      <c r="L119" s="77" t="s">
        <v>12</v>
      </c>
      <c r="M119" s="77">
        <v>34.99</v>
      </c>
      <c r="N119" s="96">
        <f t="shared" si="40"/>
        <v>37557.566200000001</v>
      </c>
      <c r="O119" s="77"/>
      <c r="P119" s="96"/>
      <c r="Q119" s="78">
        <f t="shared" si="41"/>
        <v>0.31</v>
      </c>
      <c r="R119" s="27">
        <v>10.8469</v>
      </c>
      <c r="AD119" s="34"/>
      <c r="AE119" s="34"/>
      <c r="AF119" s="34"/>
      <c r="AG119" s="34"/>
      <c r="AH119" s="34"/>
      <c r="AI119" s="34"/>
      <c r="AJ119" s="35"/>
      <c r="AK119" s="34"/>
      <c r="AL119" s="35"/>
      <c r="AM119" s="34"/>
      <c r="AN119" s="34"/>
      <c r="AO119" s="35"/>
      <c r="AP119" s="35"/>
      <c r="AQ119" s="48">
        <f t="shared" si="42"/>
        <v>0</v>
      </c>
      <c r="AR119" s="66">
        <f t="shared" si="43"/>
        <v>0</v>
      </c>
      <c r="AS119" s="67">
        <f t="shared" si="38"/>
        <v>0</v>
      </c>
      <c r="AT119" s="67">
        <f t="shared" si="38"/>
        <v>0</v>
      </c>
      <c r="AU119" s="67">
        <f t="shared" si="38"/>
        <v>0</v>
      </c>
      <c r="AV119" s="67">
        <f t="shared" si="38"/>
        <v>0</v>
      </c>
      <c r="AW119" s="67">
        <f t="shared" si="38"/>
        <v>0</v>
      </c>
      <c r="AX119" s="67">
        <f t="shared" si="38"/>
        <v>0</v>
      </c>
      <c r="AY119" s="67">
        <f t="shared" si="38"/>
        <v>0</v>
      </c>
      <c r="AZ119" s="67">
        <f t="shared" si="38"/>
        <v>0</v>
      </c>
      <c r="BA119" s="68">
        <f t="shared" si="44"/>
        <v>0</v>
      </c>
      <c r="BB119" s="64">
        <f t="shared" si="45"/>
        <v>0</v>
      </c>
      <c r="BC119" s="69">
        <f t="shared" si="46"/>
        <v>0</v>
      </c>
      <c r="BD119" s="67">
        <f t="shared" si="39"/>
        <v>0</v>
      </c>
      <c r="BE119" s="67">
        <f t="shared" si="39"/>
        <v>0</v>
      </c>
      <c r="BF119" s="67">
        <f t="shared" si="39"/>
        <v>0</v>
      </c>
      <c r="BG119" s="67">
        <f t="shared" si="39"/>
        <v>0</v>
      </c>
      <c r="BH119" s="67">
        <f t="shared" si="39"/>
        <v>0</v>
      </c>
      <c r="BI119" s="67">
        <f t="shared" si="39"/>
        <v>0</v>
      </c>
      <c r="BJ119" s="67">
        <f t="shared" si="39"/>
        <v>0</v>
      </c>
      <c r="BK119" s="67">
        <f t="shared" si="39"/>
        <v>0</v>
      </c>
      <c r="BL119" s="70">
        <f t="shared" si="47"/>
        <v>0</v>
      </c>
      <c r="BM119" s="71">
        <f t="shared" si="48"/>
        <v>0</v>
      </c>
      <c r="BN119" s="71">
        <f t="shared" si="49"/>
        <v>0</v>
      </c>
      <c r="BO119" s="71">
        <f t="shared" si="50"/>
        <v>0</v>
      </c>
      <c r="BP119" s="71">
        <f t="shared" si="51"/>
        <v>0</v>
      </c>
      <c r="BQ119" s="71">
        <f t="shared" si="52"/>
        <v>0</v>
      </c>
      <c r="BR119" s="71">
        <f t="shared" si="53"/>
        <v>0</v>
      </c>
      <c r="BS119" s="71">
        <f t="shared" si="54"/>
        <v>0</v>
      </c>
      <c r="BT119" s="71">
        <f t="shared" si="55"/>
        <v>0</v>
      </c>
      <c r="BU119" s="72">
        <f t="shared" si="56"/>
        <v>0</v>
      </c>
      <c r="BV119" s="73">
        <f t="shared" si="57"/>
        <v>0</v>
      </c>
      <c r="BW119" t="s">
        <v>872</v>
      </c>
      <c r="BX119">
        <v>2022</v>
      </c>
      <c r="BY119" t="s">
        <v>873</v>
      </c>
      <c r="BZ119" t="s">
        <v>881</v>
      </c>
      <c r="CA119" t="s">
        <v>882</v>
      </c>
      <c r="CB119" t="s">
        <v>876</v>
      </c>
    </row>
    <row r="120" spans="1:80" x14ac:dyDescent="0.2">
      <c r="A120" s="77" t="str">
        <f t="shared" si="4"/>
        <v>Q2OP05KAQX0G599</v>
      </c>
      <c r="B120" s="77" t="s">
        <v>251</v>
      </c>
      <c r="C120" s="77"/>
      <c r="D120" s="77" t="s">
        <v>254</v>
      </c>
      <c r="E120" s="77" t="s">
        <v>253</v>
      </c>
      <c r="F120" s="77" t="s">
        <v>795</v>
      </c>
      <c r="G120" s="77" t="s">
        <v>796</v>
      </c>
      <c r="H120" s="77" t="s">
        <v>648</v>
      </c>
      <c r="I120" s="77" t="s">
        <v>649</v>
      </c>
      <c r="J120" s="77" t="s">
        <v>797</v>
      </c>
      <c r="K120" s="77" t="s">
        <v>129</v>
      </c>
      <c r="L120" s="77" t="s">
        <v>12</v>
      </c>
      <c r="M120" s="77">
        <v>34.99</v>
      </c>
      <c r="N120" s="96">
        <f t="shared" si="40"/>
        <v>37557.566200000001</v>
      </c>
      <c r="O120" s="77"/>
      <c r="P120" s="96"/>
      <c r="Q120" s="78">
        <f t="shared" si="41"/>
        <v>0.31</v>
      </c>
      <c r="R120" s="27">
        <v>10.8469</v>
      </c>
      <c r="AD120" s="34"/>
      <c r="AE120" s="34"/>
      <c r="AF120" s="34"/>
      <c r="AG120" s="34"/>
      <c r="AH120" s="34"/>
      <c r="AI120" s="34"/>
      <c r="AJ120" s="35"/>
      <c r="AK120" s="34"/>
      <c r="AL120" s="35"/>
      <c r="AM120" s="34"/>
      <c r="AN120" s="34"/>
      <c r="AO120" s="35"/>
      <c r="AP120" s="35"/>
      <c r="AQ120" s="48">
        <f t="shared" si="42"/>
        <v>0</v>
      </c>
      <c r="AR120" s="66">
        <f t="shared" si="43"/>
        <v>0</v>
      </c>
      <c r="AS120" s="67">
        <f t="shared" si="38"/>
        <v>0</v>
      </c>
      <c r="AT120" s="67">
        <f t="shared" si="38"/>
        <v>0</v>
      </c>
      <c r="AU120" s="67">
        <f t="shared" si="38"/>
        <v>0</v>
      </c>
      <c r="AV120" s="67">
        <f t="shared" si="38"/>
        <v>0</v>
      </c>
      <c r="AW120" s="67">
        <f t="shared" si="38"/>
        <v>0</v>
      </c>
      <c r="AX120" s="67">
        <f t="shared" si="38"/>
        <v>0</v>
      </c>
      <c r="AY120" s="67">
        <f t="shared" si="38"/>
        <v>0</v>
      </c>
      <c r="AZ120" s="67">
        <f t="shared" si="38"/>
        <v>0</v>
      </c>
      <c r="BA120" s="68">
        <f t="shared" si="44"/>
        <v>0</v>
      </c>
      <c r="BB120" s="64">
        <f t="shared" si="45"/>
        <v>0</v>
      </c>
      <c r="BC120" s="69">
        <f t="shared" si="46"/>
        <v>0</v>
      </c>
      <c r="BD120" s="67">
        <f t="shared" si="39"/>
        <v>0</v>
      </c>
      <c r="BE120" s="67">
        <f t="shared" si="39"/>
        <v>0</v>
      </c>
      <c r="BF120" s="67">
        <f t="shared" si="39"/>
        <v>0</v>
      </c>
      <c r="BG120" s="67">
        <f t="shared" si="39"/>
        <v>0</v>
      </c>
      <c r="BH120" s="67">
        <f t="shared" si="39"/>
        <v>0</v>
      </c>
      <c r="BI120" s="67">
        <f t="shared" si="39"/>
        <v>0</v>
      </c>
      <c r="BJ120" s="67">
        <f t="shared" si="39"/>
        <v>0</v>
      </c>
      <c r="BK120" s="67">
        <f t="shared" si="39"/>
        <v>0</v>
      </c>
      <c r="BL120" s="70">
        <f t="shared" si="47"/>
        <v>0</v>
      </c>
      <c r="BM120" s="71">
        <f t="shared" si="48"/>
        <v>0</v>
      </c>
      <c r="BN120" s="71">
        <f t="shared" si="49"/>
        <v>0</v>
      </c>
      <c r="BO120" s="71">
        <f t="shared" si="50"/>
        <v>0</v>
      </c>
      <c r="BP120" s="71">
        <f t="shared" si="51"/>
        <v>0</v>
      </c>
      <c r="BQ120" s="71">
        <f t="shared" si="52"/>
        <v>0</v>
      </c>
      <c r="BR120" s="71">
        <f t="shared" si="53"/>
        <v>0</v>
      </c>
      <c r="BS120" s="71">
        <f t="shared" si="54"/>
        <v>0</v>
      </c>
      <c r="BT120" s="71">
        <f t="shared" si="55"/>
        <v>0</v>
      </c>
      <c r="BU120" s="72">
        <f t="shared" si="56"/>
        <v>0</v>
      </c>
      <c r="BV120" s="73">
        <f t="shared" si="57"/>
        <v>0</v>
      </c>
      <c r="BW120" t="s">
        <v>872</v>
      </c>
      <c r="BX120">
        <v>2022</v>
      </c>
      <c r="BY120" t="s">
        <v>873</v>
      </c>
      <c r="BZ120" t="s">
        <v>881</v>
      </c>
      <c r="CA120" t="s">
        <v>882</v>
      </c>
      <c r="CB120" t="s">
        <v>876</v>
      </c>
    </row>
    <row r="121" spans="1:80" x14ac:dyDescent="0.2">
      <c r="A121" s="77" t="str">
        <f t="shared" si="4"/>
        <v>Q2OP05KAQX0G011</v>
      </c>
      <c r="B121" s="77" t="s">
        <v>251</v>
      </c>
      <c r="C121" s="77"/>
      <c r="D121" s="77" t="s">
        <v>254</v>
      </c>
      <c r="E121" s="77" t="s">
        <v>253</v>
      </c>
      <c r="F121" s="77" t="s">
        <v>795</v>
      </c>
      <c r="G121" s="77" t="s">
        <v>796</v>
      </c>
      <c r="H121" s="77" t="s">
        <v>89</v>
      </c>
      <c r="I121" s="77" t="s">
        <v>484</v>
      </c>
      <c r="J121" s="77" t="s">
        <v>797</v>
      </c>
      <c r="K121" s="77" t="s">
        <v>129</v>
      </c>
      <c r="L121" s="77" t="s">
        <v>12</v>
      </c>
      <c r="M121" s="77">
        <v>34.99</v>
      </c>
      <c r="N121" s="96">
        <f t="shared" si="40"/>
        <v>37557.566200000001</v>
      </c>
      <c r="O121" s="77"/>
      <c r="P121" s="96"/>
      <c r="Q121" s="78">
        <f t="shared" si="41"/>
        <v>0.31</v>
      </c>
      <c r="R121" s="27">
        <v>10.8469</v>
      </c>
      <c r="AD121" s="34"/>
      <c r="AE121" s="34"/>
      <c r="AF121" s="34"/>
      <c r="AG121" s="34"/>
      <c r="AH121" s="34"/>
      <c r="AI121" s="34"/>
      <c r="AJ121" s="35"/>
      <c r="AK121" s="34"/>
      <c r="AL121" s="35"/>
      <c r="AM121" s="34"/>
      <c r="AN121" s="34"/>
      <c r="AO121" s="35"/>
      <c r="AP121" s="35"/>
      <c r="AQ121" s="48">
        <f t="shared" si="42"/>
        <v>0</v>
      </c>
      <c r="AR121" s="66">
        <f t="shared" si="43"/>
        <v>0</v>
      </c>
      <c r="AS121" s="67">
        <f t="shared" si="38"/>
        <v>0</v>
      </c>
      <c r="AT121" s="67">
        <f t="shared" si="38"/>
        <v>0</v>
      </c>
      <c r="AU121" s="67">
        <f t="shared" si="38"/>
        <v>0</v>
      </c>
      <c r="AV121" s="67">
        <f t="shared" si="38"/>
        <v>0</v>
      </c>
      <c r="AW121" s="67">
        <f t="shared" si="38"/>
        <v>0</v>
      </c>
      <c r="AX121" s="67">
        <f t="shared" si="38"/>
        <v>0</v>
      </c>
      <c r="AY121" s="67">
        <f t="shared" si="38"/>
        <v>0</v>
      </c>
      <c r="AZ121" s="67">
        <f t="shared" si="38"/>
        <v>0</v>
      </c>
      <c r="BA121" s="68">
        <f t="shared" si="44"/>
        <v>0</v>
      </c>
      <c r="BB121" s="64">
        <f t="shared" si="45"/>
        <v>0</v>
      </c>
      <c r="BC121" s="69">
        <f t="shared" si="46"/>
        <v>0</v>
      </c>
      <c r="BD121" s="67">
        <f t="shared" si="39"/>
        <v>0</v>
      </c>
      <c r="BE121" s="67">
        <f t="shared" si="39"/>
        <v>0</v>
      </c>
      <c r="BF121" s="67">
        <f t="shared" si="39"/>
        <v>0</v>
      </c>
      <c r="BG121" s="67">
        <f t="shared" si="39"/>
        <v>0</v>
      </c>
      <c r="BH121" s="67">
        <f t="shared" si="39"/>
        <v>0</v>
      </c>
      <c r="BI121" s="67">
        <f t="shared" si="39"/>
        <v>0</v>
      </c>
      <c r="BJ121" s="67">
        <f t="shared" si="39"/>
        <v>0</v>
      </c>
      <c r="BK121" s="67">
        <f t="shared" si="39"/>
        <v>0</v>
      </c>
      <c r="BL121" s="70">
        <f t="shared" si="47"/>
        <v>0</v>
      </c>
      <c r="BM121" s="71">
        <f t="shared" si="48"/>
        <v>0</v>
      </c>
      <c r="BN121" s="71">
        <f t="shared" si="49"/>
        <v>0</v>
      </c>
      <c r="BO121" s="71">
        <f t="shared" si="50"/>
        <v>0</v>
      </c>
      <c r="BP121" s="71">
        <f t="shared" si="51"/>
        <v>0</v>
      </c>
      <c r="BQ121" s="71">
        <f t="shared" si="52"/>
        <v>0</v>
      </c>
      <c r="BR121" s="71">
        <f t="shared" si="53"/>
        <v>0</v>
      </c>
      <c r="BS121" s="71">
        <f t="shared" si="54"/>
        <v>0</v>
      </c>
      <c r="BT121" s="71">
        <f t="shared" si="55"/>
        <v>0</v>
      </c>
      <c r="BU121" s="72">
        <f t="shared" si="56"/>
        <v>0</v>
      </c>
      <c r="BV121" s="73">
        <f t="shared" si="57"/>
        <v>0</v>
      </c>
      <c r="BW121" t="s">
        <v>872</v>
      </c>
      <c r="BX121">
        <v>2022</v>
      </c>
      <c r="BY121" t="s">
        <v>873</v>
      </c>
      <c r="BZ121" t="s">
        <v>881</v>
      </c>
      <c r="CA121" t="s">
        <v>882</v>
      </c>
      <c r="CB121" t="s">
        <v>876</v>
      </c>
    </row>
    <row r="122" spans="1:80" x14ac:dyDescent="0.2">
      <c r="A122" s="77" t="str">
        <f t="shared" si="4"/>
        <v>Q2OP05KAQX0G6Z1</v>
      </c>
      <c r="B122" s="77" t="s">
        <v>251</v>
      </c>
      <c r="C122" s="77"/>
      <c r="D122" s="77" t="s">
        <v>254</v>
      </c>
      <c r="E122" s="77" t="s">
        <v>253</v>
      </c>
      <c r="F122" s="77" t="s">
        <v>795</v>
      </c>
      <c r="G122" s="77" t="s">
        <v>796</v>
      </c>
      <c r="H122" s="77" t="s">
        <v>798</v>
      </c>
      <c r="I122" s="77" t="s">
        <v>799</v>
      </c>
      <c r="J122" s="77" t="s">
        <v>797</v>
      </c>
      <c r="K122" s="77" t="s">
        <v>129</v>
      </c>
      <c r="L122" s="77" t="s">
        <v>12</v>
      </c>
      <c r="M122" s="77">
        <v>34.99</v>
      </c>
      <c r="N122" s="96">
        <f t="shared" si="40"/>
        <v>37557.566200000001</v>
      </c>
      <c r="O122" s="77"/>
      <c r="P122" s="96"/>
      <c r="Q122" s="78">
        <f t="shared" si="41"/>
        <v>0.31</v>
      </c>
      <c r="R122" s="27">
        <v>10.8469</v>
      </c>
      <c r="AD122" s="34"/>
      <c r="AE122" s="34"/>
      <c r="AF122" s="34"/>
      <c r="AG122" s="34"/>
      <c r="AH122" s="34"/>
      <c r="AI122" s="34"/>
      <c r="AJ122" s="35"/>
      <c r="AK122" s="34"/>
      <c r="AL122" s="35"/>
      <c r="AM122" s="34"/>
      <c r="AN122" s="34"/>
      <c r="AO122" s="35"/>
      <c r="AP122" s="35"/>
      <c r="AQ122" s="48">
        <f t="shared" si="42"/>
        <v>0</v>
      </c>
      <c r="AR122" s="66">
        <f t="shared" si="43"/>
        <v>0</v>
      </c>
      <c r="AS122" s="67">
        <f t="shared" si="38"/>
        <v>0</v>
      </c>
      <c r="AT122" s="67">
        <f t="shared" si="38"/>
        <v>0</v>
      </c>
      <c r="AU122" s="67">
        <f t="shared" si="38"/>
        <v>0</v>
      </c>
      <c r="AV122" s="67">
        <f t="shared" si="38"/>
        <v>0</v>
      </c>
      <c r="AW122" s="67">
        <f t="shared" si="38"/>
        <v>0</v>
      </c>
      <c r="AX122" s="67">
        <f t="shared" si="38"/>
        <v>0</v>
      </c>
      <c r="AY122" s="67">
        <f t="shared" si="38"/>
        <v>0</v>
      </c>
      <c r="AZ122" s="67">
        <f t="shared" si="38"/>
        <v>0</v>
      </c>
      <c r="BA122" s="68">
        <f t="shared" si="44"/>
        <v>0</v>
      </c>
      <c r="BB122" s="64">
        <f t="shared" si="45"/>
        <v>0</v>
      </c>
      <c r="BC122" s="69">
        <f t="shared" si="46"/>
        <v>0</v>
      </c>
      <c r="BD122" s="67">
        <f t="shared" si="39"/>
        <v>0</v>
      </c>
      <c r="BE122" s="67">
        <f t="shared" si="39"/>
        <v>0</v>
      </c>
      <c r="BF122" s="67">
        <f t="shared" si="39"/>
        <v>0</v>
      </c>
      <c r="BG122" s="67">
        <f t="shared" si="39"/>
        <v>0</v>
      </c>
      <c r="BH122" s="67">
        <f t="shared" si="39"/>
        <v>0</v>
      </c>
      <c r="BI122" s="67">
        <f t="shared" si="39"/>
        <v>0</v>
      </c>
      <c r="BJ122" s="67">
        <f t="shared" si="39"/>
        <v>0</v>
      </c>
      <c r="BK122" s="67">
        <f t="shared" si="39"/>
        <v>0</v>
      </c>
      <c r="BL122" s="70">
        <f t="shared" si="47"/>
        <v>0</v>
      </c>
      <c r="BM122" s="71">
        <f t="shared" si="48"/>
        <v>0</v>
      </c>
      <c r="BN122" s="71">
        <f t="shared" si="49"/>
        <v>0</v>
      </c>
      <c r="BO122" s="71">
        <f t="shared" si="50"/>
        <v>0</v>
      </c>
      <c r="BP122" s="71">
        <f t="shared" si="51"/>
        <v>0</v>
      </c>
      <c r="BQ122" s="71">
        <f t="shared" si="52"/>
        <v>0</v>
      </c>
      <c r="BR122" s="71">
        <f t="shared" si="53"/>
        <v>0</v>
      </c>
      <c r="BS122" s="71">
        <f t="shared" si="54"/>
        <v>0</v>
      </c>
      <c r="BT122" s="71">
        <f t="shared" si="55"/>
        <v>0</v>
      </c>
      <c r="BU122" s="72">
        <f t="shared" si="56"/>
        <v>0</v>
      </c>
      <c r="BV122" s="73">
        <f t="shared" si="57"/>
        <v>0</v>
      </c>
      <c r="BW122" t="s">
        <v>872</v>
      </c>
      <c r="BX122">
        <v>2022</v>
      </c>
      <c r="BY122" t="s">
        <v>873</v>
      </c>
      <c r="BZ122" t="s">
        <v>881</v>
      </c>
      <c r="CA122" t="s">
        <v>882</v>
      </c>
      <c r="CB122" t="s">
        <v>876</v>
      </c>
    </row>
    <row r="123" spans="1:80" x14ac:dyDescent="0.2">
      <c r="A123" s="77" t="str">
        <f t="shared" si="4"/>
        <v>Q2OP08KARG0G1J2</v>
      </c>
      <c r="B123" s="77" t="s">
        <v>251</v>
      </c>
      <c r="C123" s="77"/>
      <c r="D123" s="77" t="s">
        <v>254</v>
      </c>
      <c r="E123" s="77" t="s">
        <v>253</v>
      </c>
      <c r="F123" s="77" t="s">
        <v>800</v>
      </c>
      <c r="G123" s="77" t="s">
        <v>801</v>
      </c>
      <c r="H123" s="77" t="s">
        <v>700</v>
      </c>
      <c r="I123" s="77" t="s">
        <v>701</v>
      </c>
      <c r="J123" s="77" t="s">
        <v>802</v>
      </c>
      <c r="K123" s="77" t="s">
        <v>129</v>
      </c>
      <c r="L123" s="77" t="s">
        <v>12</v>
      </c>
      <c r="M123" s="77">
        <v>34.99</v>
      </c>
      <c r="N123" s="96">
        <f t="shared" si="40"/>
        <v>37557.566200000001</v>
      </c>
      <c r="O123" s="77"/>
      <c r="P123" s="96"/>
      <c r="Q123" s="78">
        <f t="shared" si="41"/>
        <v>0.31</v>
      </c>
      <c r="R123" s="27">
        <v>10.8469</v>
      </c>
      <c r="AD123" s="34"/>
      <c r="AE123" s="34"/>
      <c r="AF123" s="34"/>
      <c r="AG123" s="34"/>
      <c r="AH123" s="34"/>
      <c r="AI123" s="34"/>
      <c r="AJ123" s="35"/>
      <c r="AK123" s="34"/>
      <c r="AL123" s="35"/>
      <c r="AM123" s="34"/>
      <c r="AN123" s="34"/>
      <c r="AO123" s="35"/>
      <c r="AP123" s="35"/>
      <c r="AQ123" s="48">
        <f t="shared" si="42"/>
        <v>0</v>
      </c>
      <c r="AR123" s="66">
        <f t="shared" si="43"/>
        <v>0</v>
      </c>
      <c r="AS123" s="67">
        <f t="shared" si="38"/>
        <v>0</v>
      </c>
      <c r="AT123" s="67">
        <f t="shared" si="38"/>
        <v>0</v>
      </c>
      <c r="AU123" s="67">
        <f t="shared" si="38"/>
        <v>0</v>
      </c>
      <c r="AV123" s="67">
        <f t="shared" si="38"/>
        <v>0</v>
      </c>
      <c r="AW123" s="67">
        <f t="shared" si="38"/>
        <v>0</v>
      </c>
      <c r="AX123" s="67">
        <f t="shared" si="38"/>
        <v>0</v>
      </c>
      <c r="AY123" s="67">
        <f t="shared" si="38"/>
        <v>0</v>
      </c>
      <c r="AZ123" s="67">
        <f t="shared" si="38"/>
        <v>0</v>
      </c>
      <c r="BA123" s="68">
        <f t="shared" si="44"/>
        <v>0</v>
      </c>
      <c r="BB123" s="64">
        <f t="shared" si="45"/>
        <v>0</v>
      </c>
      <c r="BC123" s="69">
        <f t="shared" si="46"/>
        <v>0</v>
      </c>
      <c r="BD123" s="67">
        <f t="shared" si="39"/>
        <v>0</v>
      </c>
      <c r="BE123" s="67">
        <f t="shared" si="39"/>
        <v>0</v>
      </c>
      <c r="BF123" s="67">
        <f t="shared" si="39"/>
        <v>0</v>
      </c>
      <c r="BG123" s="67">
        <f t="shared" si="39"/>
        <v>0</v>
      </c>
      <c r="BH123" s="67">
        <f t="shared" si="39"/>
        <v>0</v>
      </c>
      <c r="BI123" s="67">
        <f t="shared" si="39"/>
        <v>0</v>
      </c>
      <c r="BJ123" s="67">
        <f t="shared" si="39"/>
        <v>0</v>
      </c>
      <c r="BK123" s="67">
        <f t="shared" si="39"/>
        <v>0</v>
      </c>
      <c r="BL123" s="70">
        <f t="shared" si="47"/>
        <v>0</v>
      </c>
      <c r="BM123" s="71">
        <f t="shared" si="48"/>
        <v>0</v>
      </c>
      <c r="BN123" s="71">
        <f t="shared" si="49"/>
        <v>0</v>
      </c>
      <c r="BO123" s="71">
        <f t="shared" si="50"/>
        <v>0</v>
      </c>
      <c r="BP123" s="71">
        <f t="shared" si="51"/>
        <v>0</v>
      </c>
      <c r="BQ123" s="71">
        <f t="shared" si="52"/>
        <v>0</v>
      </c>
      <c r="BR123" s="71">
        <f t="shared" si="53"/>
        <v>0</v>
      </c>
      <c r="BS123" s="71">
        <f t="shared" si="54"/>
        <v>0</v>
      </c>
      <c r="BT123" s="71">
        <f t="shared" si="55"/>
        <v>0</v>
      </c>
      <c r="BU123" s="72">
        <f t="shared" si="56"/>
        <v>0</v>
      </c>
      <c r="BV123" s="73">
        <f t="shared" si="57"/>
        <v>0</v>
      </c>
      <c r="BW123" t="s">
        <v>872</v>
      </c>
      <c r="BX123">
        <v>2022</v>
      </c>
      <c r="BY123" t="s">
        <v>873</v>
      </c>
      <c r="BZ123" t="s">
        <v>881</v>
      </c>
      <c r="CA123" t="s">
        <v>882</v>
      </c>
      <c r="CB123" t="s">
        <v>876</v>
      </c>
    </row>
    <row r="124" spans="1:80" x14ac:dyDescent="0.2">
      <c r="A124" s="77" t="str">
        <f t="shared" si="4"/>
        <v>Q2OP08KARG0JBLK</v>
      </c>
      <c r="B124" s="77" t="s">
        <v>251</v>
      </c>
      <c r="C124" s="77"/>
      <c r="D124" s="77" t="s">
        <v>254</v>
      </c>
      <c r="E124" s="77" t="s">
        <v>253</v>
      </c>
      <c r="F124" s="77" t="s">
        <v>800</v>
      </c>
      <c r="G124" s="77" t="s">
        <v>801</v>
      </c>
      <c r="H124" s="77" t="s">
        <v>85</v>
      </c>
      <c r="I124" s="77" t="s">
        <v>483</v>
      </c>
      <c r="J124" s="77" t="s">
        <v>802</v>
      </c>
      <c r="K124" s="77" t="s">
        <v>129</v>
      </c>
      <c r="L124" s="77" t="s">
        <v>12</v>
      </c>
      <c r="M124" s="77">
        <v>34.99</v>
      </c>
      <c r="N124" s="96">
        <f t="shared" si="40"/>
        <v>37557.566200000001</v>
      </c>
      <c r="O124" s="77"/>
      <c r="P124" s="96"/>
      <c r="Q124" s="78">
        <f t="shared" si="41"/>
        <v>0.31</v>
      </c>
      <c r="R124" s="27">
        <v>10.8469</v>
      </c>
      <c r="AD124" s="34"/>
      <c r="AE124" s="34"/>
      <c r="AF124" s="34"/>
      <c r="AG124" s="34"/>
      <c r="AH124" s="34"/>
      <c r="AI124" s="34"/>
      <c r="AJ124" s="35"/>
      <c r="AK124" s="34"/>
      <c r="AL124" s="35"/>
      <c r="AM124" s="34"/>
      <c r="AN124" s="34"/>
      <c r="AO124" s="35"/>
      <c r="AP124" s="35"/>
      <c r="AQ124" s="48">
        <f t="shared" si="42"/>
        <v>0</v>
      </c>
      <c r="AR124" s="66">
        <f t="shared" si="43"/>
        <v>0</v>
      </c>
      <c r="AS124" s="67">
        <f t="shared" si="38"/>
        <v>0</v>
      </c>
      <c r="AT124" s="67">
        <f t="shared" si="38"/>
        <v>0</v>
      </c>
      <c r="AU124" s="67">
        <f t="shared" si="38"/>
        <v>0</v>
      </c>
      <c r="AV124" s="67">
        <f t="shared" si="38"/>
        <v>0</v>
      </c>
      <c r="AW124" s="67">
        <f t="shared" si="38"/>
        <v>0</v>
      </c>
      <c r="AX124" s="67">
        <f t="shared" si="38"/>
        <v>0</v>
      </c>
      <c r="AY124" s="67">
        <f t="shared" si="38"/>
        <v>0</v>
      </c>
      <c r="AZ124" s="67">
        <f t="shared" si="38"/>
        <v>0</v>
      </c>
      <c r="BA124" s="68">
        <f t="shared" si="44"/>
        <v>0</v>
      </c>
      <c r="BB124" s="64">
        <f t="shared" si="45"/>
        <v>0</v>
      </c>
      <c r="BC124" s="69">
        <f t="shared" si="46"/>
        <v>0</v>
      </c>
      <c r="BD124" s="67">
        <f t="shared" si="39"/>
        <v>0</v>
      </c>
      <c r="BE124" s="67">
        <f t="shared" si="39"/>
        <v>0</v>
      </c>
      <c r="BF124" s="67">
        <f t="shared" si="39"/>
        <v>0</v>
      </c>
      <c r="BG124" s="67">
        <f t="shared" si="39"/>
        <v>0</v>
      </c>
      <c r="BH124" s="67">
        <f t="shared" si="39"/>
        <v>0</v>
      </c>
      <c r="BI124" s="67">
        <f t="shared" si="39"/>
        <v>0</v>
      </c>
      <c r="BJ124" s="67">
        <f t="shared" si="39"/>
        <v>0</v>
      </c>
      <c r="BK124" s="67">
        <f t="shared" si="39"/>
        <v>0</v>
      </c>
      <c r="BL124" s="70">
        <f t="shared" si="47"/>
        <v>0</v>
      </c>
      <c r="BM124" s="71">
        <f t="shared" si="48"/>
        <v>0</v>
      </c>
      <c r="BN124" s="71">
        <f t="shared" si="49"/>
        <v>0</v>
      </c>
      <c r="BO124" s="71">
        <f t="shared" si="50"/>
        <v>0</v>
      </c>
      <c r="BP124" s="71">
        <f t="shared" si="51"/>
        <v>0</v>
      </c>
      <c r="BQ124" s="71">
        <f t="shared" si="52"/>
        <v>0</v>
      </c>
      <c r="BR124" s="71">
        <f t="shared" si="53"/>
        <v>0</v>
      </c>
      <c r="BS124" s="71">
        <f t="shared" si="54"/>
        <v>0</v>
      </c>
      <c r="BT124" s="71">
        <f t="shared" si="55"/>
        <v>0</v>
      </c>
      <c r="BU124" s="72">
        <f t="shared" si="56"/>
        <v>0</v>
      </c>
      <c r="BV124" s="73">
        <f t="shared" si="57"/>
        <v>0</v>
      </c>
      <c r="BW124" t="s">
        <v>872</v>
      </c>
      <c r="BX124">
        <v>2022</v>
      </c>
      <c r="BY124" t="s">
        <v>873</v>
      </c>
      <c r="BZ124" t="s">
        <v>881</v>
      </c>
      <c r="CA124" t="s">
        <v>882</v>
      </c>
      <c r="CB124" t="s">
        <v>876</v>
      </c>
    </row>
    <row r="125" spans="1:80" x14ac:dyDescent="0.2">
      <c r="A125" s="77" t="str">
        <f t="shared" si="4"/>
        <v>Q2OP08KARG0G8L1</v>
      </c>
      <c r="B125" s="77" t="s">
        <v>251</v>
      </c>
      <c r="C125" s="77"/>
      <c r="D125" s="77" t="s">
        <v>254</v>
      </c>
      <c r="E125" s="77" t="s">
        <v>253</v>
      </c>
      <c r="F125" s="77" t="s">
        <v>800</v>
      </c>
      <c r="G125" s="77" t="s">
        <v>801</v>
      </c>
      <c r="H125" s="77" t="s">
        <v>669</v>
      </c>
      <c r="I125" s="77" t="s">
        <v>670</v>
      </c>
      <c r="J125" s="77" t="s">
        <v>802</v>
      </c>
      <c r="K125" s="77" t="s">
        <v>129</v>
      </c>
      <c r="L125" s="77" t="s">
        <v>12</v>
      </c>
      <c r="M125" s="77">
        <v>34.99</v>
      </c>
      <c r="N125" s="96">
        <f t="shared" si="40"/>
        <v>37557.566200000001</v>
      </c>
      <c r="O125" s="77"/>
      <c r="P125" s="96"/>
      <c r="Q125" s="78">
        <f t="shared" si="41"/>
        <v>0.31</v>
      </c>
      <c r="R125" s="27">
        <v>10.8469</v>
      </c>
      <c r="AD125" s="34"/>
      <c r="AE125" s="34"/>
      <c r="AF125" s="34"/>
      <c r="AG125" s="34"/>
      <c r="AH125" s="34"/>
      <c r="AI125" s="34"/>
      <c r="AJ125" s="35"/>
      <c r="AK125" s="34"/>
      <c r="AL125" s="35"/>
      <c r="AM125" s="34"/>
      <c r="AN125" s="34"/>
      <c r="AO125" s="35"/>
      <c r="AP125" s="35"/>
      <c r="AQ125" s="48">
        <f t="shared" si="42"/>
        <v>0</v>
      </c>
      <c r="AR125" s="66">
        <f t="shared" si="43"/>
        <v>0</v>
      </c>
      <c r="AS125" s="67">
        <f t="shared" si="38"/>
        <v>0</v>
      </c>
      <c r="AT125" s="67">
        <f t="shared" si="38"/>
        <v>0</v>
      </c>
      <c r="AU125" s="67">
        <f t="shared" si="38"/>
        <v>0</v>
      </c>
      <c r="AV125" s="67">
        <f t="shared" si="38"/>
        <v>0</v>
      </c>
      <c r="AW125" s="67">
        <f t="shared" si="38"/>
        <v>0</v>
      </c>
      <c r="AX125" s="67">
        <f t="shared" ref="AS125:AZ157" si="58">ROUND(IF($L125=$L$4,($AQ125*AX$4),IF($L125=$L$5,($AQ125*AX$5),IF($L125=$L$6,($AQ125*AX$6),IF($L125=$L$7,($AQ125*AX$7))))),0)</f>
        <v>0</v>
      </c>
      <c r="AY125" s="67">
        <f t="shared" si="58"/>
        <v>0</v>
      </c>
      <c r="AZ125" s="67">
        <f t="shared" si="58"/>
        <v>0</v>
      </c>
      <c r="BA125" s="68">
        <f t="shared" si="44"/>
        <v>0</v>
      </c>
      <c r="BB125" s="64">
        <f t="shared" si="45"/>
        <v>0</v>
      </c>
      <c r="BC125" s="69">
        <f t="shared" si="46"/>
        <v>0</v>
      </c>
      <c r="BD125" s="67">
        <f t="shared" si="39"/>
        <v>0</v>
      </c>
      <c r="BE125" s="67">
        <f t="shared" si="39"/>
        <v>0</v>
      </c>
      <c r="BF125" s="67">
        <f t="shared" si="39"/>
        <v>0</v>
      </c>
      <c r="BG125" s="67">
        <f t="shared" si="39"/>
        <v>0</v>
      </c>
      <c r="BH125" s="67">
        <f t="shared" si="39"/>
        <v>0</v>
      </c>
      <c r="BI125" s="67">
        <f t="shared" ref="BD125:BK157" si="59">ROUND(IF($L125=$L$4,($BB125*BI$4),IF($L125=$L$5,($BB125*BI$5),IF($L125=$L$6,($BB125*BI$6),IF($L125=$L$7,($BB125*BI$7))))),0)</f>
        <v>0</v>
      </c>
      <c r="BJ125" s="67">
        <f t="shared" si="59"/>
        <v>0</v>
      </c>
      <c r="BK125" s="67">
        <f t="shared" si="59"/>
        <v>0</v>
      </c>
      <c r="BL125" s="70">
        <f t="shared" si="47"/>
        <v>0</v>
      </c>
      <c r="BM125" s="71">
        <f t="shared" si="48"/>
        <v>0</v>
      </c>
      <c r="BN125" s="71">
        <f t="shared" si="49"/>
        <v>0</v>
      </c>
      <c r="BO125" s="71">
        <f t="shared" si="50"/>
        <v>0</v>
      </c>
      <c r="BP125" s="71">
        <f t="shared" si="51"/>
        <v>0</v>
      </c>
      <c r="BQ125" s="71">
        <f t="shared" si="52"/>
        <v>0</v>
      </c>
      <c r="BR125" s="71">
        <f t="shared" si="53"/>
        <v>0</v>
      </c>
      <c r="BS125" s="71">
        <f t="shared" si="54"/>
        <v>0</v>
      </c>
      <c r="BT125" s="71">
        <f t="shared" si="55"/>
        <v>0</v>
      </c>
      <c r="BU125" s="72">
        <f t="shared" si="56"/>
        <v>0</v>
      </c>
      <c r="BV125" s="73">
        <f t="shared" si="57"/>
        <v>0</v>
      </c>
      <c r="BW125" t="s">
        <v>872</v>
      </c>
      <c r="BX125">
        <v>2022</v>
      </c>
      <c r="BY125" t="s">
        <v>873</v>
      </c>
      <c r="BZ125" t="s">
        <v>881</v>
      </c>
      <c r="CA125" t="s">
        <v>882</v>
      </c>
      <c r="CB125" t="s">
        <v>876</v>
      </c>
    </row>
    <row r="126" spans="1:80" x14ac:dyDescent="0.2">
      <c r="A126" s="77" t="str">
        <f t="shared" si="4"/>
        <v>Q2OP08KARG0G011</v>
      </c>
      <c r="B126" s="77" t="s">
        <v>251</v>
      </c>
      <c r="C126" s="77"/>
      <c r="D126" s="77" t="s">
        <v>254</v>
      </c>
      <c r="E126" s="77" t="s">
        <v>253</v>
      </c>
      <c r="F126" s="77" t="s">
        <v>800</v>
      </c>
      <c r="G126" s="77" t="s">
        <v>801</v>
      </c>
      <c r="H126" s="77" t="s">
        <v>89</v>
      </c>
      <c r="I126" s="77" t="s">
        <v>484</v>
      </c>
      <c r="J126" s="77" t="s">
        <v>802</v>
      </c>
      <c r="K126" s="77" t="s">
        <v>129</v>
      </c>
      <c r="L126" s="77" t="s">
        <v>12</v>
      </c>
      <c r="M126" s="77">
        <v>34.99</v>
      </c>
      <c r="N126" s="96">
        <f t="shared" si="40"/>
        <v>37557.566200000001</v>
      </c>
      <c r="O126" s="77"/>
      <c r="P126" s="96"/>
      <c r="Q126" s="78">
        <f t="shared" si="41"/>
        <v>0.31</v>
      </c>
      <c r="R126" s="27">
        <v>10.8469</v>
      </c>
      <c r="AD126" s="34"/>
      <c r="AE126" s="34"/>
      <c r="AF126" s="34"/>
      <c r="AG126" s="34"/>
      <c r="AH126" s="34"/>
      <c r="AI126" s="34"/>
      <c r="AJ126" s="35"/>
      <c r="AK126" s="34"/>
      <c r="AL126" s="35"/>
      <c r="AM126" s="34"/>
      <c r="AN126" s="34"/>
      <c r="AO126" s="35"/>
      <c r="AP126" s="35"/>
      <c r="AQ126" s="48">
        <f t="shared" si="42"/>
        <v>0</v>
      </c>
      <c r="AR126" s="66">
        <f t="shared" si="43"/>
        <v>0</v>
      </c>
      <c r="AS126" s="67">
        <f t="shared" si="58"/>
        <v>0</v>
      </c>
      <c r="AT126" s="67">
        <f t="shared" si="58"/>
        <v>0</v>
      </c>
      <c r="AU126" s="67">
        <f t="shared" si="58"/>
        <v>0</v>
      </c>
      <c r="AV126" s="67">
        <f t="shared" si="58"/>
        <v>0</v>
      </c>
      <c r="AW126" s="67">
        <f t="shared" si="58"/>
        <v>0</v>
      </c>
      <c r="AX126" s="67">
        <f t="shared" si="58"/>
        <v>0</v>
      </c>
      <c r="AY126" s="67">
        <f t="shared" si="58"/>
        <v>0</v>
      </c>
      <c r="AZ126" s="67">
        <f t="shared" si="58"/>
        <v>0</v>
      </c>
      <c r="BA126" s="68">
        <f t="shared" si="44"/>
        <v>0</v>
      </c>
      <c r="BB126" s="64">
        <f t="shared" si="45"/>
        <v>0</v>
      </c>
      <c r="BC126" s="69">
        <f t="shared" si="46"/>
        <v>0</v>
      </c>
      <c r="BD126" s="67">
        <f t="shared" si="59"/>
        <v>0</v>
      </c>
      <c r="BE126" s="67">
        <f t="shared" si="59"/>
        <v>0</v>
      </c>
      <c r="BF126" s="67">
        <f t="shared" si="59"/>
        <v>0</v>
      </c>
      <c r="BG126" s="67">
        <f t="shared" si="59"/>
        <v>0</v>
      </c>
      <c r="BH126" s="67">
        <f t="shared" si="59"/>
        <v>0</v>
      </c>
      <c r="BI126" s="67">
        <f t="shared" si="59"/>
        <v>0</v>
      </c>
      <c r="BJ126" s="67">
        <f t="shared" si="59"/>
        <v>0</v>
      </c>
      <c r="BK126" s="67">
        <f t="shared" si="59"/>
        <v>0</v>
      </c>
      <c r="BL126" s="70">
        <f t="shared" si="47"/>
        <v>0</v>
      </c>
      <c r="BM126" s="71">
        <f t="shared" si="48"/>
        <v>0</v>
      </c>
      <c r="BN126" s="71">
        <f t="shared" si="49"/>
        <v>0</v>
      </c>
      <c r="BO126" s="71">
        <f t="shared" si="50"/>
        <v>0</v>
      </c>
      <c r="BP126" s="71">
        <f t="shared" si="51"/>
        <v>0</v>
      </c>
      <c r="BQ126" s="71">
        <f t="shared" si="52"/>
        <v>0</v>
      </c>
      <c r="BR126" s="71">
        <f t="shared" si="53"/>
        <v>0</v>
      </c>
      <c r="BS126" s="71">
        <f t="shared" si="54"/>
        <v>0</v>
      </c>
      <c r="BT126" s="71">
        <f t="shared" si="55"/>
        <v>0</v>
      </c>
      <c r="BU126" s="72">
        <f t="shared" si="56"/>
        <v>0</v>
      </c>
      <c r="BV126" s="73">
        <f t="shared" si="57"/>
        <v>0</v>
      </c>
      <c r="BW126" t="s">
        <v>872</v>
      </c>
      <c r="BX126">
        <v>2022</v>
      </c>
      <c r="BY126" t="s">
        <v>873</v>
      </c>
      <c r="BZ126" t="s">
        <v>881</v>
      </c>
      <c r="CA126" t="s">
        <v>882</v>
      </c>
      <c r="CB126" t="s">
        <v>876</v>
      </c>
    </row>
    <row r="127" spans="1:80" x14ac:dyDescent="0.2">
      <c r="A127" s="77" t="str">
        <f t="shared" si="4"/>
        <v>Q1RK00KARG1JBLK</v>
      </c>
      <c r="B127" s="77" t="s">
        <v>252</v>
      </c>
      <c r="C127" s="77"/>
      <c r="D127" s="77" t="s">
        <v>254</v>
      </c>
      <c r="E127" s="77" t="s">
        <v>653</v>
      </c>
      <c r="F127" s="77" t="s">
        <v>803</v>
      </c>
      <c r="G127" s="77" t="s">
        <v>804</v>
      </c>
      <c r="H127" s="77" t="s">
        <v>85</v>
      </c>
      <c r="I127" s="77" t="s">
        <v>483</v>
      </c>
      <c r="J127" s="77" t="s">
        <v>215</v>
      </c>
      <c r="K127" s="77" t="s">
        <v>129</v>
      </c>
      <c r="L127" s="77" t="s">
        <v>12</v>
      </c>
      <c r="M127" s="77">
        <v>39.99</v>
      </c>
      <c r="N127" s="96">
        <f t="shared" si="40"/>
        <v>42924.466200000003</v>
      </c>
      <c r="O127" s="77"/>
      <c r="P127" s="96"/>
      <c r="Q127" s="78">
        <f t="shared" si="41"/>
        <v>0.31</v>
      </c>
      <c r="R127" s="27">
        <v>12.3969</v>
      </c>
      <c r="AD127" s="34"/>
      <c r="AE127" s="34"/>
      <c r="AF127" s="34"/>
      <c r="AG127" s="34"/>
      <c r="AH127" s="34"/>
      <c r="AI127" s="34"/>
      <c r="AJ127" s="35"/>
      <c r="AK127" s="34"/>
      <c r="AL127" s="35"/>
      <c r="AM127" s="34"/>
      <c r="AN127" s="34"/>
      <c r="AO127" s="35"/>
      <c r="AP127" s="35"/>
      <c r="AQ127" s="48">
        <f t="shared" si="42"/>
        <v>0</v>
      </c>
      <c r="AR127" s="66">
        <f t="shared" si="43"/>
        <v>0</v>
      </c>
      <c r="AS127" s="67">
        <f t="shared" si="58"/>
        <v>0</v>
      </c>
      <c r="AT127" s="67">
        <f t="shared" si="58"/>
        <v>0</v>
      </c>
      <c r="AU127" s="67">
        <f t="shared" si="58"/>
        <v>0</v>
      </c>
      <c r="AV127" s="67">
        <f t="shared" si="58"/>
        <v>0</v>
      </c>
      <c r="AW127" s="67">
        <f t="shared" si="58"/>
        <v>0</v>
      </c>
      <c r="AX127" s="67">
        <f t="shared" si="58"/>
        <v>0</v>
      </c>
      <c r="AY127" s="67">
        <f t="shared" si="58"/>
        <v>0</v>
      </c>
      <c r="AZ127" s="67">
        <f t="shared" si="58"/>
        <v>0</v>
      </c>
      <c r="BA127" s="68">
        <f t="shared" si="44"/>
        <v>0</v>
      </c>
      <c r="BB127" s="64">
        <f t="shared" si="45"/>
        <v>0</v>
      </c>
      <c r="BC127" s="69">
        <f t="shared" si="46"/>
        <v>0</v>
      </c>
      <c r="BD127" s="67">
        <f t="shared" si="59"/>
        <v>0</v>
      </c>
      <c r="BE127" s="67">
        <f t="shared" si="59"/>
        <v>0</v>
      </c>
      <c r="BF127" s="67">
        <f t="shared" si="59"/>
        <v>0</v>
      </c>
      <c r="BG127" s="67">
        <f t="shared" si="59"/>
        <v>0</v>
      </c>
      <c r="BH127" s="67">
        <f t="shared" si="59"/>
        <v>0</v>
      </c>
      <c r="BI127" s="67">
        <f t="shared" si="59"/>
        <v>0</v>
      </c>
      <c r="BJ127" s="67">
        <f t="shared" si="59"/>
        <v>0</v>
      </c>
      <c r="BK127" s="67">
        <f t="shared" si="59"/>
        <v>0</v>
      </c>
      <c r="BL127" s="70">
        <f t="shared" si="47"/>
        <v>0</v>
      </c>
      <c r="BM127" s="71">
        <f t="shared" si="48"/>
        <v>0</v>
      </c>
      <c r="BN127" s="71">
        <f t="shared" si="49"/>
        <v>0</v>
      </c>
      <c r="BO127" s="71">
        <f t="shared" si="50"/>
        <v>0</v>
      </c>
      <c r="BP127" s="71">
        <f t="shared" si="51"/>
        <v>0</v>
      </c>
      <c r="BQ127" s="71">
        <f t="shared" si="52"/>
        <v>0</v>
      </c>
      <c r="BR127" s="71">
        <f t="shared" si="53"/>
        <v>0</v>
      </c>
      <c r="BS127" s="71">
        <f t="shared" si="54"/>
        <v>0</v>
      </c>
      <c r="BT127" s="71">
        <f t="shared" si="55"/>
        <v>0</v>
      </c>
      <c r="BU127" s="72">
        <f t="shared" si="56"/>
        <v>0</v>
      </c>
      <c r="BV127" s="73">
        <f t="shared" si="57"/>
        <v>0</v>
      </c>
      <c r="BW127" t="s">
        <v>872</v>
      </c>
      <c r="BX127">
        <v>2022</v>
      </c>
      <c r="BY127" t="s">
        <v>873</v>
      </c>
      <c r="BZ127" t="s">
        <v>879</v>
      </c>
      <c r="CA127" t="s">
        <v>880</v>
      </c>
      <c r="CB127" t="s">
        <v>874</v>
      </c>
    </row>
    <row r="128" spans="1:80" x14ac:dyDescent="0.2">
      <c r="A128" s="77" t="str">
        <f t="shared" si="4"/>
        <v>Q1RK00KARG1G8E3</v>
      </c>
      <c r="B128" s="77" t="s">
        <v>252</v>
      </c>
      <c r="C128" s="77"/>
      <c r="D128" s="77" t="s">
        <v>254</v>
      </c>
      <c r="E128" s="77" t="s">
        <v>653</v>
      </c>
      <c r="F128" s="77" t="s">
        <v>803</v>
      </c>
      <c r="G128" s="77" t="s">
        <v>804</v>
      </c>
      <c r="H128" s="77" t="s">
        <v>692</v>
      </c>
      <c r="I128" s="77" t="s">
        <v>693</v>
      </c>
      <c r="J128" s="77" t="s">
        <v>215</v>
      </c>
      <c r="K128" s="77" t="s">
        <v>129</v>
      </c>
      <c r="L128" s="77" t="s">
        <v>12</v>
      </c>
      <c r="M128" s="77">
        <v>39.99</v>
      </c>
      <c r="N128" s="96">
        <f t="shared" si="40"/>
        <v>42924.466200000003</v>
      </c>
      <c r="O128" s="77"/>
      <c r="P128" s="96"/>
      <c r="Q128" s="78">
        <f t="shared" si="41"/>
        <v>0.31</v>
      </c>
      <c r="R128" s="27">
        <v>12.3969</v>
      </c>
      <c r="AD128" s="34"/>
      <c r="AE128" s="34"/>
      <c r="AF128" s="34"/>
      <c r="AG128" s="34"/>
      <c r="AH128" s="34"/>
      <c r="AI128" s="34"/>
      <c r="AJ128" s="35"/>
      <c r="AK128" s="34"/>
      <c r="AL128" s="35"/>
      <c r="AM128" s="34"/>
      <c r="AN128" s="34"/>
      <c r="AO128" s="35"/>
      <c r="AP128" s="35"/>
      <c r="AQ128" s="48">
        <f t="shared" si="42"/>
        <v>0</v>
      </c>
      <c r="AR128" s="66">
        <f t="shared" si="43"/>
        <v>0</v>
      </c>
      <c r="AS128" s="67">
        <f t="shared" si="58"/>
        <v>0</v>
      </c>
      <c r="AT128" s="67">
        <f t="shared" si="58"/>
        <v>0</v>
      </c>
      <c r="AU128" s="67">
        <f t="shared" si="58"/>
        <v>0</v>
      </c>
      <c r="AV128" s="67">
        <f t="shared" si="58"/>
        <v>0</v>
      </c>
      <c r="AW128" s="67">
        <f t="shared" si="58"/>
        <v>0</v>
      </c>
      <c r="AX128" s="67">
        <f t="shared" si="58"/>
        <v>0</v>
      </c>
      <c r="AY128" s="67">
        <f t="shared" si="58"/>
        <v>0</v>
      </c>
      <c r="AZ128" s="67">
        <f t="shared" si="58"/>
        <v>0</v>
      </c>
      <c r="BA128" s="68">
        <f t="shared" si="44"/>
        <v>0</v>
      </c>
      <c r="BB128" s="64">
        <f t="shared" si="45"/>
        <v>0</v>
      </c>
      <c r="BC128" s="69">
        <f t="shared" si="46"/>
        <v>0</v>
      </c>
      <c r="BD128" s="67">
        <f t="shared" si="59"/>
        <v>0</v>
      </c>
      <c r="BE128" s="67">
        <f t="shared" si="59"/>
        <v>0</v>
      </c>
      <c r="BF128" s="67">
        <f t="shared" si="59"/>
        <v>0</v>
      </c>
      <c r="BG128" s="67">
        <f t="shared" si="59"/>
        <v>0</v>
      </c>
      <c r="BH128" s="67">
        <f t="shared" si="59"/>
        <v>0</v>
      </c>
      <c r="BI128" s="67">
        <f t="shared" si="59"/>
        <v>0</v>
      </c>
      <c r="BJ128" s="67">
        <f t="shared" si="59"/>
        <v>0</v>
      </c>
      <c r="BK128" s="67">
        <f t="shared" si="59"/>
        <v>0</v>
      </c>
      <c r="BL128" s="70">
        <f t="shared" si="47"/>
        <v>0</v>
      </c>
      <c r="BM128" s="71">
        <f t="shared" si="48"/>
        <v>0</v>
      </c>
      <c r="BN128" s="71">
        <f t="shared" si="49"/>
        <v>0</v>
      </c>
      <c r="BO128" s="71">
        <f t="shared" si="50"/>
        <v>0</v>
      </c>
      <c r="BP128" s="71">
        <f t="shared" si="51"/>
        <v>0</v>
      </c>
      <c r="BQ128" s="71">
        <f t="shared" si="52"/>
        <v>0</v>
      </c>
      <c r="BR128" s="71">
        <f t="shared" si="53"/>
        <v>0</v>
      </c>
      <c r="BS128" s="71">
        <f t="shared" si="54"/>
        <v>0</v>
      </c>
      <c r="BT128" s="71">
        <f t="shared" si="55"/>
        <v>0</v>
      </c>
      <c r="BU128" s="72">
        <f t="shared" si="56"/>
        <v>0</v>
      </c>
      <c r="BV128" s="73">
        <f t="shared" si="57"/>
        <v>0</v>
      </c>
      <c r="BW128" t="s">
        <v>872</v>
      </c>
      <c r="BX128">
        <v>2022</v>
      </c>
      <c r="BY128" t="s">
        <v>873</v>
      </c>
      <c r="BZ128" t="s">
        <v>879</v>
      </c>
      <c r="CA128" t="s">
        <v>880</v>
      </c>
      <c r="CB128" t="s">
        <v>874</v>
      </c>
    </row>
    <row r="129" spans="1:80" x14ac:dyDescent="0.2">
      <c r="A129" s="77" t="str">
        <f t="shared" si="4"/>
        <v>Q1RK00KARG1G1U2</v>
      </c>
      <c r="B129" s="77" t="s">
        <v>252</v>
      </c>
      <c r="C129" s="77"/>
      <c r="D129" s="77" t="s">
        <v>254</v>
      </c>
      <c r="E129" s="77" t="s">
        <v>653</v>
      </c>
      <c r="F129" s="77" t="s">
        <v>803</v>
      </c>
      <c r="G129" s="77" t="s">
        <v>804</v>
      </c>
      <c r="H129" s="77" t="s">
        <v>690</v>
      </c>
      <c r="I129" s="77" t="s">
        <v>691</v>
      </c>
      <c r="J129" s="77" t="s">
        <v>215</v>
      </c>
      <c r="K129" s="77" t="s">
        <v>129</v>
      </c>
      <c r="L129" s="77" t="s">
        <v>12</v>
      </c>
      <c r="M129" s="77">
        <v>39.99</v>
      </c>
      <c r="N129" s="96">
        <f t="shared" si="40"/>
        <v>42924.466200000003</v>
      </c>
      <c r="O129" s="77"/>
      <c r="P129" s="96"/>
      <c r="Q129" s="78">
        <f t="shared" si="41"/>
        <v>0.31</v>
      </c>
      <c r="R129" s="27">
        <v>12.3969</v>
      </c>
      <c r="AD129" s="34"/>
      <c r="AE129" s="34"/>
      <c r="AF129" s="34"/>
      <c r="AG129" s="34"/>
      <c r="AH129" s="34"/>
      <c r="AI129" s="34"/>
      <c r="AJ129" s="35"/>
      <c r="AK129" s="34"/>
      <c r="AL129" s="35"/>
      <c r="AM129" s="34"/>
      <c r="AN129" s="34"/>
      <c r="AO129" s="35"/>
      <c r="AP129" s="35"/>
      <c r="AQ129" s="48">
        <f t="shared" si="42"/>
        <v>0</v>
      </c>
      <c r="AR129" s="66">
        <f t="shared" si="43"/>
        <v>0</v>
      </c>
      <c r="AS129" s="67">
        <f t="shared" si="58"/>
        <v>0</v>
      </c>
      <c r="AT129" s="67">
        <f t="shared" si="58"/>
        <v>0</v>
      </c>
      <c r="AU129" s="67">
        <f t="shared" si="58"/>
        <v>0</v>
      </c>
      <c r="AV129" s="67">
        <f t="shared" si="58"/>
        <v>0</v>
      </c>
      <c r="AW129" s="67">
        <f t="shared" si="58"/>
        <v>0</v>
      </c>
      <c r="AX129" s="67">
        <f t="shared" si="58"/>
        <v>0</v>
      </c>
      <c r="AY129" s="67">
        <f t="shared" si="58"/>
        <v>0</v>
      </c>
      <c r="AZ129" s="67">
        <f t="shared" si="58"/>
        <v>0</v>
      </c>
      <c r="BA129" s="68">
        <f t="shared" si="44"/>
        <v>0</v>
      </c>
      <c r="BB129" s="64">
        <f t="shared" si="45"/>
        <v>0</v>
      </c>
      <c r="BC129" s="69">
        <f t="shared" si="46"/>
        <v>0</v>
      </c>
      <c r="BD129" s="67">
        <f t="shared" si="59"/>
        <v>0</v>
      </c>
      <c r="BE129" s="67">
        <f t="shared" si="59"/>
        <v>0</v>
      </c>
      <c r="BF129" s="67">
        <f t="shared" si="59"/>
        <v>0</v>
      </c>
      <c r="BG129" s="67">
        <f t="shared" si="59"/>
        <v>0</v>
      </c>
      <c r="BH129" s="67">
        <f t="shared" si="59"/>
        <v>0</v>
      </c>
      <c r="BI129" s="67">
        <f t="shared" si="59"/>
        <v>0</v>
      </c>
      <c r="BJ129" s="67">
        <f t="shared" si="59"/>
        <v>0</v>
      </c>
      <c r="BK129" s="67">
        <f t="shared" si="59"/>
        <v>0</v>
      </c>
      <c r="BL129" s="70">
        <f t="shared" si="47"/>
        <v>0</v>
      </c>
      <c r="BM129" s="71">
        <f t="shared" si="48"/>
        <v>0</v>
      </c>
      <c r="BN129" s="71">
        <f t="shared" si="49"/>
        <v>0</v>
      </c>
      <c r="BO129" s="71">
        <f t="shared" si="50"/>
        <v>0</v>
      </c>
      <c r="BP129" s="71">
        <f t="shared" si="51"/>
        <v>0</v>
      </c>
      <c r="BQ129" s="71">
        <f t="shared" si="52"/>
        <v>0</v>
      </c>
      <c r="BR129" s="71">
        <f t="shared" si="53"/>
        <v>0</v>
      </c>
      <c r="BS129" s="71">
        <f t="shared" si="54"/>
        <v>0</v>
      </c>
      <c r="BT129" s="71">
        <f t="shared" si="55"/>
        <v>0</v>
      </c>
      <c r="BU129" s="72">
        <f t="shared" si="56"/>
        <v>0</v>
      </c>
      <c r="BV129" s="73">
        <f t="shared" si="57"/>
        <v>0</v>
      </c>
      <c r="BW129" t="s">
        <v>872</v>
      </c>
      <c r="BX129">
        <v>2022</v>
      </c>
      <c r="BY129" t="s">
        <v>873</v>
      </c>
      <c r="BZ129" t="s">
        <v>879</v>
      </c>
      <c r="CA129" t="s">
        <v>880</v>
      </c>
      <c r="CB129" t="s">
        <v>874</v>
      </c>
    </row>
    <row r="130" spans="1:80" x14ac:dyDescent="0.2">
      <c r="A130" s="77" t="str">
        <f t="shared" si="4"/>
        <v>Q1RK00KARG1G599</v>
      </c>
      <c r="B130" s="77" t="s">
        <v>252</v>
      </c>
      <c r="C130" s="77"/>
      <c r="D130" s="77" t="s">
        <v>254</v>
      </c>
      <c r="E130" s="77" t="s">
        <v>653</v>
      </c>
      <c r="F130" s="77" t="s">
        <v>803</v>
      </c>
      <c r="G130" s="77" t="s">
        <v>804</v>
      </c>
      <c r="H130" s="77" t="s">
        <v>648</v>
      </c>
      <c r="I130" s="77" t="s">
        <v>649</v>
      </c>
      <c r="J130" s="77" t="s">
        <v>215</v>
      </c>
      <c r="K130" s="77" t="s">
        <v>129</v>
      </c>
      <c r="L130" s="77" t="s">
        <v>12</v>
      </c>
      <c r="M130" s="77">
        <v>39.99</v>
      </c>
      <c r="N130" s="96">
        <f t="shared" si="40"/>
        <v>42924.466200000003</v>
      </c>
      <c r="O130" s="77"/>
      <c r="P130" s="96"/>
      <c r="Q130" s="78">
        <f t="shared" si="41"/>
        <v>0.31</v>
      </c>
      <c r="R130" s="27">
        <v>12.3969</v>
      </c>
      <c r="AD130" s="34"/>
      <c r="AE130" s="34"/>
      <c r="AF130" s="34"/>
      <c r="AG130" s="34"/>
      <c r="AH130" s="34"/>
      <c r="AI130" s="34"/>
      <c r="AJ130" s="35"/>
      <c r="AK130" s="34"/>
      <c r="AL130" s="35"/>
      <c r="AM130" s="34"/>
      <c r="AN130" s="34"/>
      <c r="AO130" s="35"/>
      <c r="AP130" s="35"/>
      <c r="AQ130" s="48">
        <f t="shared" si="42"/>
        <v>0</v>
      </c>
      <c r="AR130" s="66">
        <f t="shared" si="43"/>
        <v>0</v>
      </c>
      <c r="AS130" s="67">
        <f t="shared" si="58"/>
        <v>0</v>
      </c>
      <c r="AT130" s="67">
        <f t="shared" si="58"/>
        <v>0</v>
      </c>
      <c r="AU130" s="67">
        <f t="shared" si="58"/>
        <v>0</v>
      </c>
      <c r="AV130" s="67">
        <f t="shared" si="58"/>
        <v>0</v>
      </c>
      <c r="AW130" s="67">
        <f t="shared" si="58"/>
        <v>0</v>
      </c>
      <c r="AX130" s="67">
        <f t="shared" si="58"/>
        <v>0</v>
      </c>
      <c r="AY130" s="67">
        <f t="shared" si="58"/>
        <v>0</v>
      </c>
      <c r="AZ130" s="67">
        <f t="shared" si="58"/>
        <v>0</v>
      </c>
      <c r="BA130" s="68">
        <f t="shared" si="44"/>
        <v>0</v>
      </c>
      <c r="BB130" s="64">
        <f t="shared" si="45"/>
        <v>0</v>
      </c>
      <c r="BC130" s="69">
        <f t="shared" si="46"/>
        <v>0</v>
      </c>
      <c r="BD130" s="67">
        <f t="shared" si="59"/>
        <v>0</v>
      </c>
      <c r="BE130" s="67">
        <f t="shared" si="59"/>
        <v>0</v>
      </c>
      <c r="BF130" s="67">
        <f t="shared" si="59"/>
        <v>0</v>
      </c>
      <c r="BG130" s="67">
        <f t="shared" si="59"/>
        <v>0</v>
      </c>
      <c r="BH130" s="67">
        <f t="shared" si="59"/>
        <v>0</v>
      </c>
      <c r="BI130" s="67">
        <f t="shared" si="59"/>
        <v>0</v>
      </c>
      <c r="BJ130" s="67">
        <f t="shared" si="59"/>
        <v>0</v>
      </c>
      <c r="BK130" s="67">
        <f t="shared" si="59"/>
        <v>0</v>
      </c>
      <c r="BL130" s="70">
        <f t="shared" si="47"/>
        <v>0</v>
      </c>
      <c r="BM130" s="71">
        <f t="shared" si="48"/>
        <v>0</v>
      </c>
      <c r="BN130" s="71">
        <f t="shared" si="49"/>
        <v>0</v>
      </c>
      <c r="BO130" s="71">
        <f t="shared" si="50"/>
        <v>0</v>
      </c>
      <c r="BP130" s="71">
        <f t="shared" si="51"/>
        <v>0</v>
      </c>
      <c r="BQ130" s="71">
        <f t="shared" si="52"/>
        <v>0</v>
      </c>
      <c r="BR130" s="71">
        <f t="shared" si="53"/>
        <v>0</v>
      </c>
      <c r="BS130" s="71">
        <f t="shared" si="54"/>
        <v>0</v>
      </c>
      <c r="BT130" s="71">
        <f t="shared" si="55"/>
        <v>0</v>
      </c>
      <c r="BU130" s="72">
        <f t="shared" si="56"/>
        <v>0</v>
      </c>
      <c r="BV130" s="73">
        <f t="shared" si="57"/>
        <v>0</v>
      </c>
      <c r="BW130" t="s">
        <v>872</v>
      </c>
      <c r="BX130">
        <v>2022</v>
      </c>
      <c r="BY130" t="s">
        <v>873</v>
      </c>
      <c r="BZ130" t="s">
        <v>879</v>
      </c>
      <c r="CA130" t="s">
        <v>880</v>
      </c>
      <c r="CB130" t="s">
        <v>874</v>
      </c>
    </row>
    <row r="131" spans="1:80" x14ac:dyDescent="0.2">
      <c r="A131" s="77" t="str">
        <f t="shared" si="4"/>
        <v>Q1RK00KARG1A60I</v>
      </c>
      <c r="B131" s="77" t="s">
        <v>252</v>
      </c>
      <c r="C131" s="77"/>
      <c r="D131" s="77" t="s">
        <v>254</v>
      </c>
      <c r="E131" s="77" t="s">
        <v>653</v>
      </c>
      <c r="F131" s="77" t="s">
        <v>803</v>
      </c>
      <c r="G131" s="77" t="s">
        <v>804</v>
      </c>
      <c r="H131" s="77" t="s">
        <v>805</v>
      </c>
      <c r="I131" s="77" t="s">
        <v>806</v>
      </c>
      <c r="J131" s="77" t="s">
        <v>215</v>
      </c>
      <c r="K131" s="77" t="s">
        <v>129</v>
      </c>
      <c r="L131" s="77" t="s">
        <v>12</v>
      </c>
      <c r="M131" s="77">
        <v>39.99</v>
      </c>
      <c r="N131" s="96">
        <f t="shared" si="40"/>
        <v>42924.466200000003</v>
      </c>
      <c r="O131" s="77"/>
      <c r="P131" s="96"/>
      <c r="Q131" s="78">
        <f t="shared" si="41"/>
        <v>0.31</v>
      </c>
      <c r="R131" s="27">
        <v>12.3969</v>
      </c>
      <c r="AD131" s="34"/>
      <c r="AE131" s="34"/>
      <c r="AF131" s="34"/>
      <c r="AG131" s="34"/>
      <c r="AH131" s="34"/>
      <c r="AI131" s="34"/>
      <c r="AJ131" s="35"/>
      <c r="AK131" s="34"/>
      <c r="AL131" s="35"/>
      <c r="AM131" s="34"/>
      <c r="AN131" s="34"/>
      <c r="AO131" s="35"/>
      <c r="AP131" s="35"/>
      <c r="AQ131" s="48">
        <f t="shared" si="42"/>
        <v>0</v>
      </c>
      <c r="AR131" s="66">
        <f t="shared" si="43"/>
        <v>0</v>
      </c>
      <c r="AS131" s="67">
        <f t="shared" si="58"/>
        <v>0</v>
      </c>
      <c r="AT131" s="67">
        <f t="shared" si="58"/>
        <v>0</v>
      </c>
      <c r="AU131" s="67">
        <f t="shared" si="58"/>
        <v>0</v>
      </c>
      <c r="AV131" s="67">
        <f t="shared" si="58"/>
        <v>0</v>
      </c>
      <c r="AW131" s="67">
        <f t="shared" si="58"/>
        <v>0</v>
      </c>
      <c r="AX131" s="67">
        <f t="shared" si="58"/>
        <v>0</v>
      </c>
      <c r="AY131" s="67">
        <f t="shared" si="58"/>
        <v>0</v>
      </c>
      <c r="AZ131" s="67">
        <f t="shared" si="58"/>
        <v>0</v>
      </c>
      <c r="BA131" s="68">
        <f t="shared" si="44"/>
        <v>0</v>
      </c>
      <c r="BB131" s="64">
        <f t="shared" si="45"/>
        <v>0</v>
      </c>
      <c r="BC131" s="69">
        <f t="shared" si="46"/>
        <v>0</v>
      </c>
      <c r="BD131" s="67">
        <f t="shared" si="59"/>
        <v>0</v>
      </c>
      <c r="BE131" s="67">
        <f t="shared" si="59"/>
        <v>0</v>
      </c>
      <c r="BF131" s="67">
        <f t="shared" si="59"/>
        <v>0</v>
      </c>
      <c r="BG131" s="67">
        <f t="shared" si="59"/>
        <v>0</v>
      </c>
      <c r="BH131" s="67">
        <f t="shared" si="59"/>
        <v>0</v>
      </c>
      <c r="BI131" s="67">
        <f t="shared" si="59"/>
        <v>0</v>
      </c>
      <c r="BJ131" s="67">
        <f t="shared" si="59"/>
        <v>0</v>
      </c>
      <c r="BK131" s="67">
        <f t="shared" si="59"/>
        <v>0</v>
      </c>
      <c r="BL131" s="70">
        <f t="shared" si="47"/>
        <v>0</v>
      </c>
      <c r="BM131" s="71">
        <f t="shared" si="48"/>
        <v>0</v>
      </c>
      <c r="BN131" s="71">
        <f t="shared" si="49"/>
        <v>0</v>
      </c>
      <c r="BO131" s="71">
        <f t="shared" si="50"/>
        <v>0</v>
      </c>
      <c r="BP131" s="71">
        <f t="shared" si="51"/>
        <v>0</v>
      </c>
      <c r="BQ131" s="71">
        <f t="shared" si="52"/>
        <v>0</v>
      </c>
      <c r="BR131" s="71">
        <f t="shared" si="53"/>
        <v>0</v>
      </c>
      <c r="BS131" s="71">
        <f t="shared" si="54"/>
        <v>0</v>
      </c>
      <c r="BT131" s="71">
        <f t="shared" si="55"/>
        <v>0</v>
      </c>
      <c r="BU131" s="72">
        <f t="shared" si="56"/>
        <v>0</v>
      </c>
      <c r="BV131" s="73">
        <f t="shared" si="57"/>
        <v>0</v>
      </c>
      <c r="BW131" t="s">
        <v>872</v>
      </c>
      <c r="BX131">
        <v>2022</v>
      </c>
      <c r="BY131" t="s">
        <v>873</v>
      </c>
      <c r="BZ131" t="s">
        <v>879</v>
      </c>
      <c r="CA131" t="s">
        <v>880</v>
      </c>
      <c r="CB131" t="s">
        <v>874</v>
      </c>
    </row>
    <row r="132" spans="1:80" x14ac:dyDescent="0.2">
      <c r="A132" s="77" t="str">
        <f t="shared" si="4"/>
        <v>Q2OB06KARG1JBLK</v>
      </c>
      <c r="B132" s="77" t="s">
        <v>252</v>
      </c>
      <c r="C132" s="77"/>
      <c r="D132" s="77" t="s">
        <v>254</v>
      </c>
      <c r="E132" s="77" t="s">
        <v>259</v>
      </c>
      <c r="F132" s="77" t="s">
        <v>807</v>
      </c>
      <c r="G132" s="77" t="s">
        <v>808</v>
      </c>
      <c r="H132" s="77" t="s">
        <v>85</v>
      </c>
      <c r="I132" s="77" t="s">
        <v>483</v>
      </c>
      <c r="J132" s="77" t="s">
        <v>215</v>
      </c>
      <c r="K132" s="77" t="s">
        <v>129</v>
      </c>
      <c r="L132" s="77" t="s">
        <v>12</v>
      </c>
      <c r="M132" s="77">
        <v>26.99</v>
      </c>
      <c r="N132" s="96">
        <f t="shared" si="40"/>
        <v>28970.5262</v>
      </c>
      <c r="O132" s="77"/>
      <c r="P132" s="96"/>
      <c r="Q132" s="78">
        <f t="shared" si="41"/>
        <v>0.31</v>
      </c>
      <c r="R132" s="27">
        <v>8.3668999999999993</v>
      </c>
      <c r="AD132" s="34">
        <v>15</v>
      </c>
      <c r="AE132" s="34">
        <v>15</v>
      </c>
      <c r="AF132" s="34"/>
      <c r="AG132" s="34"/>
      <c r="AH132" s="34"/>
      <c r="AI132" s="34"/>
      <c r="AJ132" s="35">
        <v>15</v>
      </c>
      <c r="AK132" s="34">
        <v>15</v>
      </c>
      <c r="AL132" s="35"/>
      <c r="AM132" s="34"/>
      <c r="AN132" s="34"/>
      <c r="AO132" s="35"/>
      <c r="AP132" s="35"/>
      <c r="AQ132" s="48">
        <f t="shared" si="42"/>
        <v>30</v>
      </c>
      <c r="AR132" s="66">
        <f t="shared" si="43"/>
        <v>251.00699999999998</v>
      </c>
      <c r="AS132" s="67">
        <f t="shared" si="58"/>
        <v>7</v>
      </c>
      <c r="AT132" s="67">
        <f t="shared" si="58"/>
        <v>10</v>
      </c>
      <c r="AU132" s="67">
        <f t="shared" si="58"/>
        <v>8</v>
      </c>
      <c r="AV132" s="67">
        <f t="shared" si="58"/>
        <v>5</v>
      </c>
      <c r="AW132" s="67">
        <f t="shared" si="58"/>
        <v>0</v>
      </c>
      <c r="AX132" s="67">
        <f t="shared" si="58"/>
        <v>0</v>
      </c>
      <c r="AY132" s="67">
        <f t="shared" si="58"/>
        <v>0</v>
      </c>
      <c r="AZ132" s="67">
        <f t="shared" si="58"/>
        <v>0</v>
      </c>
      <c r="BA132" s="68">
        <f t="shared" si="44"/>
        <v>30</v>
      </c>
      <c r="BB132" s="64">
        <f t="shared" si="45"/>
        <v>30</v>
      </c>
      <c r="BC132" s="69">
        <f t="shared" si="46"/>
        <v>251.00699999999998</v>
      </c>
      <c r="BD132" s="67">
        <f t="shared" si="59"/>
        <v>7</v>
      </c>
      <c r="BE132" s="67">
        <f t="shared" si="59"/>
        <v>10</v>
      </c>
      <c r="BF132" s="67">
        <f t="shared" si="59"/>
        <v>8</v>
      </c>
      <c r="BG132" s="67">
        <f t="shared" si="59"/>
        <v>5</v>
      </c>
      <c r="BH132" s="67">
        <f t="shared" si="59"/>
        <v>0</v>
      </c>
      <c r="BI132" s="67">
        <f t="shared" si="59"/>
        <v>0</v>
      </c>
      <c r="BJ132" s="67">
        <f t="shared" si="59"/>
        <v>0</v>
      </c>
      <c r="BK132" s="67">
        <f t="shared" si="59"/>
        <v>0</v>
      </c>
      <c r="BL132" s="70">
        <f t="shared" si="47"/>
        <v>30</v>
      </c>
      <c r="BM132" s="71">
        <f t="shared" si="48"/>
        <v>14</v>
      </c>
      <c r="BN132" s="71">
        <f t="shared" si="49"/>
        <v>20</v>
      </c>
      <c r="BO132" s="71">
        <f t="shared" si="50"/>
        <v>16</v>
      </c>
      <c r="BP132" s="71">
        <f t="shared" si="51"/>
        <v>10</v>
      </c>
      <c r="BQ132" s="71">
        <f t="shared" si="52"/>
        <v>0</v>
      </c>
      <c r="BR132" s="71">
        <f t="shared" si="53"/>
        <v>0</v>
      </c>
      <c r="BS132" s="71">
        <f t="shared" si="54"/>
        <v>0</v>
      </c>
      <c r="BT132" s="71">
        <f t="shared" si="55"/>
        <v>0</v>
      </c>
      <c r="BU132" s="72">
        <f t="shared" si="56"/>
        <v>60</v>
      </c>
      <c r="BV132" s="73">
        <f t="shared" si="57"/>
        <v>502.01399999999995</v>
      </c>
      <c r="BW132" t="s">
        <v>872</v>
      </c>
      <c r="BX132">
        <v>2022</v>
      </c>
      <c r="BY132" t="s">
        <v>873</v>
      </c>
      <c r="BZ132" t="s">
        <v>879</v>
      </c>
      <c r="CA132" t="s">
        <v>880</v>
      </c>
      <c r="CB132" t="s">
        <v>877</v>
      </c>
    </row>
    <row r="133" spans="1:80" x14ac:dyDescent="0.2">
      <c r="A133" s="77" t="str">
        <f t="shared" si="4"/>
        <v>Q2OH05W4VU1F7NV</v>
      </c>
      <c r="B133" s="77" t="s">
        <v>252</v>
      </c>
      <c r="C133" s="77"/>
      <c r="D133" s="77" t="s">
        <v>260</v>
      </c>
      <c r="E133" s="77" t="s">
        <v>253</v>
      </c>
      <c r="F133" s="77" t="s">
        <v>809</v>
      </c>
      <c r="G133" s="77" t="s">
        <v>810</v>
      </c>
      <c r="H133" s="77" t="s">
        <v>811</v>
      </c>
      <c r="I133" s="77" t="s">
        <v>812</v>
      </c>
      <c r="J133" s="77" t="s">
        <v>542</v>
      </c>
      <c r="K133" s="77" t="s">
        <v>128</v>
      </c>
      <c r="L133" s="77" t="s">
        <v>12</v>
      </c>
      <c r="M133" s="77">
        <v>39.99</v>
      </c>
      <c r="N133" s="96">
        <f t="shared" si="40"/>
        <v>42924.466200000003</v>
      </c>
      <c r="O133" s="77"/>
      <c r="P133" s="96"/>
      <c r="Q133" s="78">
        <f t="shared" si="41"/>
        <v>0.31</v>
      </c>
      <c r="R133" s="27">
        <v>12.3969</v>
      </c>
      <c r="AD133" s="34"/>
      <c r="AE133" s="34"/>
      <c r="AF133" s="34"/>
      <c r="AG133" s="34"/>
      <c r="AH133" s="34"/>
      <c r="AI133" s="34"/>
      <c r="AJ133" s="35"/>
      <c r="AK133" s="34"/>
      <c r="AL133" s="35"/>
      <c r="AM133" s="34"/>
      <c r="AN133" s="34"/>
      <c r="AO133" s="35"/>
      <c r="AP133" s="35"/>
      <c r="AQ133" s="48">
        <f t="shared" si="42"/>
        <v>0</v>
      </c>
      <c r="AR133" s="66">
        <f t="shared" si="43"/>
        <v>0</v>
      </c>
      <c r="AS133" s="67">
        <f t="shared" si="58"/>
        <v>0</v>
      </c>
      <c r="AT133" s="67">
        <f t="shared" si="58"/>
        <v>0</v>
      </c>
      <c r="AU133" s="67">
        <f t="shared" si="58"/>
        <v>0</v>
      </c>
      <c r="AV133" s="67">
        <f t="shared" si="58"/>
        <v>0</v>
      </c>
      <c r="AW133" s="67">
        <f t="shared" si="58"/>
        <v>0</v>
      </c>
      <c r="AX133" s="67">
        <f t="shared" si="58"/>
        <v>0</v>
      </c>
      <c r="AY133" s="67">
        <f t="shared" si="58"/>
        <v>0</v>
      </c>
      <c r="AZ133" s="67">
        <f t="shared" si="58"/>
        <v>0</v>
      </c>
      <c r="BA133" s="68">
        <f t="shared" si="44"/>
        <v>0</v>
      </c>
      <c r="BB133" s="64">
        <f t="shared" si="45"/>
        <v>0</v>
      </c>
      <c r="BC133" s="69">
        <f t="shared" si="46"/>
        <v>0</v>
      </c>
      <c r="BD133" s="67">
        <f t="shared" si="59"/>
        <v>0</v>
      </c>
      <c r="BE133" s="67">
        <f t="shared" si="59"/>
        <v>0</v>
      </c>
      <c r="BF133" s="67">
        <f t="shared" si="59"/>
        <v>0</v>
      </c>
      <c r="BG133" s="67">
        <f t="shared" si="59"/>
        <v>0</v>
      </c>
      <c r="BH133" s="67">
        <f t="shared" si="59"/>
        <v>0</v>
      </c>
      <c r="BI133" s="67">
        <f t="shared" si="59"/>
        <v>0</v>
      </c>
      <c r="BJ133" s="67">
        <f t="shared" si="59"/>
        <v>0</v>
      </c>
      <c r="BK133" s="67">
        <f t="shared" si="59"/>
        <v>0</v>
      </c>
      <c r="BL133" s="70">
        <f t="shared" si="47"/>
        <v>0</v>
      </c>
      <c r="BM133" s="71">
        <f t="shared" si="48"/>
        <v>0</v>
      </c>
      <c r="BN133" s="71">
        <f t="shared" si="49"/>
        <v>0</v>
      </c>
      <c r="BO133" s="71">
        <f t="shared" si="50"/>
        <v>0</v>
      </c>
      <c r="BP133" s="71">
        <f t="shared" si="51"/>
        <v>0</v>
      </c>
      <c r="BQ133" s="71">
        <f t="shared" si="52"/>
        <v>0</v>
      </c>
      <c r="BR133" s="71">
        <f t="shared" si="53"/>
        <v>0</v>
      </c>
      <c r="BS133" s="71">
        <f t="shared" si="54"/>
        <v>0</v>
      </c>
      <c r="BT133" s="71">
        <f t="shared" si="55"/>
        <v>0</v>
      </c>
      <c r="BU133" s="72">
        <f t="shared" si="56"/>
        <v>0</v>
      </c>
      <c r="BV133" s="73">
        <f t="shared" si="57"/>
        <v>0</v>
      </c>
      <c r="BW133" t="s">
        <v>872</v>
      </c>
      <c r="BX133">
        <v>2022</v>
      </c>
      <c r="BY133" t="s">
        <v>873</v>
      </c>
      <c r="BZ133" t="s">
        <v>879</v>
      </c>
      <c r="CA133" t="s">
        <v>880</v>
      </c>
      <c r="CB133" t="s">
        <v>876</v>
      </c>
    </row>
    <row r="134" spans="1:80" x14ac:dyDescent="0.2">
      <c r="A134" s="77" t="str">
        <f t="shared" si="4"/>
        <v>Q2OQ05KARD2JBLK</v>
      </c>
      <c r="B134" s="77" t="s">
        <v>252</v>
      </c>
      <c r="C134" s="77"/>
      <c r="D134" s="77" t="s">
        <v>254</v>
      </c>
      <c r="E134" s="77" t="s">
        <v>253</v>
      </c>
      <c r="F134" s="77" t="s">
        <v>813</v>
      </c>
      <c r="G134" s="77" t="s">
        <v>814</v>
      </c>
      <c r="H134" s="77" t="s">
        <v>85</v>
      </c>
      <c r="I134" s="77" t="s">
        <v>483</v>
      </c>
      <c r="J134" s="77" t="s">
        <v>579</v>
      </c>
      <c r="K134" s="77" t="s">
        <v>129</v>
      </c>
      <c r="L134" s="77" t="s">
        <v>12</v>
      </c>
      <c r="M134" s="77">
        <v>49.99</v>
      </c>
      <c r="N134" s="96">
        <f t="shared" si="40"/>
        <v>53658.266200000005</v>
      </c>
      <c r="O134" s="77"/>
      <c r="P134" s="96"/>
      <c r="Q134" s="78">
        <f t="shared" si="41"/>
        <v>0.31</v>
      </c>
      <c r="R134" s="27">
        <v>15.4969</v>
      </c>
      <c r="AD134" s="34"/>
      <c r="AE134" s="34"/>
      <c r="AF134" s="34"/>
      <c r="AG134" s="34"/>
      <c r="AH134" s="34"/>
      <c r="AI134" s="34"/>
      <c r="AJ134" s="35"/>
      <c r="AK134" s="34"/>
      <c r="AL134" s="35"/>
      <c r="AM134" s="34"/>
      <c r="AN134" s="34"/>
      <c r="AO134" s="35"/>
      <c r="AP134" s="35"/>
      <c r="AQ134" s="48">
        <f t="shared" si="42"/>
        <v>0</v>
      </c>
      <c r="AR134" s="66">
        <f t="shared" si="43"/>
        <v>0</v>
      </c>
      <c r="AS134" s="67">
        <f t="shared" si="58"/>
        <v>0</v>
      </c>
      <c r="AT134" s="67">
        <f t="shared" si="58"/>
        <v>0</v>
      </c>
      <c r="AU134" s="67">
        <f t="shared" si="58"/>
        <v>0</v>
      </c>
      <c r="AV134" s="67">
        <f t="shared" si="58"/>
        <v>0</v>
      </c>
      <c r="AW134" s="67">
        <f t="shared" si="58"/>
        <v>0</v>
      </c>
      <c r="AX134" s="67">
        <f t="shared" si="58"/>
        <v>0</v>
      </c>
      <c r="AY134" s="67">
        <f t="shared" si="58"/>
        <v>0</v>
      </c>
      <c r="AZ134" s="67">
        <f t="shared" si="58"/>
        <v>0</v>
      </c>
      <c r="BA134" s="68">
        <f t="shared" si="44"/>
        <v>0</v>
      </c>
      <c r="BB134" s="64">
        <f t="shared" si="45"/>
        <v>0</v>
      </c>
      <c r="BC134" s="69">
        <f t="shared" si="46"/>
        <v>0</v>
      </c>
      <c r="BD134" s="67">
        <f t="shared" si="59"/>
        <v>0</v>
      </c>
      <c r="BE134" s="67">
        <f t="shared" si="59"/>
        <v>0</v>
      </c>
      <c r="BF134" s="67">
        <f t="shared" si="59"/>
        <v>0</v>
      </c>
      <c r="BG134" s="67">
        <f t="shared" si="59"/>
        <v>0</v>
      </c>
      <c r="BH134" s="67">
        <f t="shared" si="59"/>
        <v>0</v>
      </c>
      <c r="BI134" s="67">
        <f t="shared" si="59"/>
        <v>0</v>
      </c>
      <c r="BJ134" s="67">
        <f t="shared" si="59"/>
        <v>0</v>
      </c>
      <c r="BK134" s="67">
        <f t="shared" si="59"/>
        <v>0</v>
      </c>
      <c r="BL134" s="70">
        <f t="shared" si="47"/>
        <v>0</v>
      </c>
      <c r="BM134" s="71">
        <f t="shared" si="48"/>
        <v>0</v>
      </c>
      <c r="BN134" s="71">
        <f t="shared" si="49"/>
        <v>0</v>
      </c>
      <c r="BO134" s="71">
        <f t="shared" si="50"/>
        <v>0</v>
      </c>
      <c r="BP134" s="71">
        <f t="shared" si="51"/>
        <v>0</v>
      </c>
      <c r="BQ134" s="71">
        <f t="shared" si="52"/>
        <v>0</v>
      </c>
      <c r="BR134" s="71">
        <f t="shared" si="53"/>
        <v>0</v>
      </c>
      <c r="BS134" s="71">
        <f t="shared" si="54"/>
        <v>0</v>
      </c>
      <c r="BT134" s="71">
        <f t="shared" si="55"/>
        <v>0</v>
      </c>
      <c r="BU134" s="72">
        <f t="shared" si="56"/>
        <v>0</v>
      </c>
      <c r="BV134" s="73">
        <f t="shared" si="57"/>
        <v>0</v>
      </c>
      <c r="BW134" t="s">
        <v>872</v>
      </c>
      <c r="BX134">
        <v>2022</v>
      </c>
      <c r="BY134" t="s">
        <v>873</v>
      </c>
      <c r="BZ134" t="s">
        <v>879</v>
      </c>
      <c r="CA134" t="s">
        <v>880</v>
      </c>
      <c r="CB134" t="s">
        <v>876</v>
      </c>
    </row>
    <row r="135" spans="1:80" x14ac:dyDescent="0.2">
      <c r="A135" s="77" t="str">
        <f t="shared" si="4"/>
        <v>Q2OQ05KARD2G585</v>
      </c>
      <c r="B135" s="77" t="s">
        <v>252</v>
      </c>
      <c r="C135" s="77"/>
      <c r="D135" s="77" t="s">
        <v>254</v>
      </c>
      <c r="E135" s="77" t="s">
        <v>253</v>
      </c>
      <c r="F135" s="77" t="s">
        <v>813</v>
      </c>
      <c r="G135" s="77" t="s">
        <v>814</v>
      </c>
      <c r="H135" s="77" t="s">
        <v>97</v>
      </c>
      <c r="I135" s="77" t="s">
        <v>545</v>
      </c>
      <c r="J135" s="77" t="s">
        <v>579</v>
      </c>
      <c r="K135" s="77" t="s">
        <v>129</v>
      </c>
      <c r="L135" s="77" t="s">
        <v>12</v>
      </c>
      <c r="M135" s="77">
        <v>49.99</v>
      </c>
      <c r="N135" s="96">
        <f t="shared" si="40"/>
        <v>53658.266200000005</v>
      </c>
      <c r="O135" s="77"/>
      <c r="P135" s="96"/>
      <c r="Q135" s="78">
        <f t="shared" si="41"/>
        <v>0.31</v>
      </c>
      <c r="R135" s="27">
        <v>15.4969</v>
      </c>
      <c r="AD135" s="34"/>
      <c r="AE135" s="34"/>
      <c r="AF135" s="34"/>
      <c r="AG135" s="34"/>
      <c r="AH135" s="34"/>
      <c r="AI135" s="34"/>
      <c r="AJ135" s="35"/>
      <c r="AK135" s="34"/>
      <c r="AL135" s="35"/>
      <c r="AM135" s="34"/>
      <c r="AN135" s="34"/>
      <c r="AO135" s="35"/>
      <c r="AP135" s="35"/>
      <c r="AQ135" s="48">
        <f t="shared" si="42"/>
        <v>0</v>
      </c>
      <c r="AR135" s="66">
        <f t="shared" si="43"/>
        <v>0</v>
      </c>
      <c r="AS135" s="67">
        <f t="shared" si="58"/>
        <v>0</v>
      </c>
      <c r="AT135" s="67">
        <f t="shared" si="58"/>
        <v>0</v>
      </c>
      <c r="AU135" s="67">
        <f t="shared" si="58"/>
        <v>0</v>
      </c>
      <c r="AV135" s="67">
        <f t="shared" si="58"/>
        <v>0</v>
      </c>
      <c r="AW135" s="67">
        <f t="shared" si="58"/>
        <v>0</v>
      </c>
      <c r="AX135" s="67">
        <f t="shared" si="58"/>
        <v>0</v>
      </c>
      <c r="AY135" s="67">
        <f t="shared" si="58"/>
        <v>0</v>
      </c>
      <c r="AZ135" s="67">
        <f t="shared" si="58"/>
        <v>0</v>
      </c>
      <c r="BA135" s="68">
        <f t="shared" si="44"/>
        <v>0</v>
      </c>
      <c r="BB135" s="64">
        <f t="shared" si="45"/>
        <v>0</v>
      </c>
      <c r="BC135" s="69">
        <f t="shared" si="46"/>
        <v>0</v>
      </c>
      <c r="BD135" s="67">
        <f t="shared" si="59"/>
        <v>0</v>
      </c>
      <c r="BE135" s="67">
        <f t="shared" si="59"/>
        <v>0</v>
      </c>
      <c r="BF135" s="67">
        <f t="shared" si="59"/>
        <v>0</v>
      </c>
      <c r="BG135" s="67">
        <f t="shared" si="59"/>
        <v>0</v>
      </c>
      <c r="BH135" s="67">
        <f t="shared" si="59"/>
        <v>0</v>
      </c>
      <c r="BI135" s="67">
        <f t="shared" si="59"/>
        <v>0</v>
      </c>
      <c r="BJ135" s="67">
        <f t="shared" si="59"/>
        <v>0</v>
      </c>
      <c r="BK135" s="67">
        <f t="shared" si="59"/>
        <v>0</v>
      </c>
      <c r="BL135" s="70">
        <f t="shared" si="47"/>
        <v>0</v>
      </c>
      <c r="BM135" s="71">
        <f t="shared" si="48"/>
        <v>0</v>
      </c>
      <c r="BN135" s="71">
        <f t="shared" si="49"/>
        <v>0</v>
      </c>
      <c r="BO135" s="71">
        <f t="shared" si="50"/>
        <v>0</v>
      </c>
      <c r="BP135" s="71">
        <f t="shared" si="51"/>
        <v>0</v>
      </c>
      <c r="BQ135" s="71">
        <f t="shared" si="52"/>
        <v>0</v>
      </c>
      <c r="BR135" s="71">
        <f t="shared" si="53"/>
        <v>0</v>
      </c>
      <c r="BS135" s="71">
        <f t="shared" si="54"/>
        <v>0</v>
      </c>
      <c r="BT135" s="71">
        <f t="shared" si="55"/>
        <v>0</v>
      </c>
      <c r="BU135" s="72">
        <f t="shared" si="56"/>
        <v>0</v>
      </c>
      <c r="BV135" s="73">
        <f t="shared" si="57"/>
        <v>0</v>
      </c>
      <c r="BW135" t="s">
        <v>872</v>
      </c>
      <c r="BX135">
        <v>2022</v>
      </c>
      <c r="BY135" t="s">
        <v>873</v>
      </c>
      <c r="BZ135" t="s">
        <v>879</v>
      </c>
      <c r="CA135" t="s">
        <v>880</v>
      </c>
      <c r="CB135" t="s">
        <v>876</v>
      </c>
    </row>
    <row r="136" spans="1:80" x14ac:dyDescent="0.2">
      <c r="A136" s="77" t="str">
        <f t="shared" si="4"/>
        <v>Q2OK05Z0614G1J2</v>
      </c>
      <c r="B136" s="77" t="s">
        <v>252</v>
      </c>
      <c r="C136" s="77"/>
      <c r="D136" s="77" t="s">
        <v>301</v>
      </c>
      <c r="E136" s="77" t="s">
        <v>653</v>
      </c>
      <c r="F136" s="77" t="s">
        <v>815</v>
      </c>
      <c r="G136" s="77" t="s">
        <v>816</v>
      </c>
      <c r="H136" s="77" t="s">
        <v>700</v>
      </c>
      <c r="I136" s="77" t="s">
        <v>701</v>
      </c>
      <c r="J136" s="77" t="s">
        <v>676</v>
      </c>
      <c r="K136" s="77" t="s">
        <v>129</v>
      </c>
      <c r="L136" s="77" t="s">
        <v>12</v>
      </c>
      <c r="M136" s="77">
        <v>49.99</v>
      </c>
      <c r="N136" s="96">
        <f t="shared" si="40"/>
        <v>53658.266200000005</v>
      </c>
      <c r="O136" s="77"/>
      <c r="P136" s="96"/>
      <c r="Q136" s="78">
        <f t="shared" si="41"/>
        <v>0.31</v>
      </c>
      <c r="R136" s="27">
        <v>15.4969</v>
      </c>
      <c r="AD136" s="34"/>
      <c r="AE136" s="34"/>
      <c r="AF136" s="34"/>
      <c r="AG136" s="34"/>
      <c r="AH136" s="34"/>
      <c r="AI136" s="34"/>
      <c r="AJ136" s="35"/>
      <c r="AK136" s="34"/>
      <c r="AL136" s="35"/>
      <c r="AM136" s="34"/>
      <c r="AN136" s="34"/>
      <c r="AO136" s="35"/>
      <c r="AP136" s="35"/>
      <c r="AQ136" s="48">
        <f t="shared" si="42"/>
        <v>0</v>
      </c>
      <c r="AR136" s="66">
        <f t="shared" si="43"/>
        <v>0</v>
      </c>
      <c r="AS136" s="67">
        <f t="shared" si="58"/>
        <v>0</v>
      </c>
      <c r="AT136" s="67">
        <f t="shared" si="58"/>
        <v>0</v>
      </c>
      <c r="AU136" s="67">
        <f t="shared" si="58"/>
        <v>0</v>
      </c>
      <c r="AV136" s="67">
        <f t="shared" si="58"/>
        <v>0</v>
      </c>
      <c r="AW136" s="67">
        <f t="shared" si="58"/>
        <v>0</v>
      </c>
      <c r="AX136" s="67">
        <f t="shared" si="58"/>
        <v>0</v>
      </c>
      <c r="AY136" s="67">
        <f t="shared" si="58"/>
        <v>0</v>
      </c>
      <c r="AZ136" s="67">
        <f t="shared" si="58"/>
        <v>0</v>
      </c>
      <c r="BA136" s="68">
        <f t="shared" si="44"/>
        <v>0</v>
      </c>
      <c r="BB136" s="64">
        <f t="shared" si="45"/>
        <v>0</v>
      </c>
      <c r="BC136" s="69">
        <f t="shared" si="46"/>
        <v>0</v>
      </c>
      <c r="BD136" s="67">
        <f t="shared" si="59"/>
        <v>0</v>
      </c>
      <c r="BE136" s="67">
        <f t="shared" si="59"/>
        <v>0</v>
      </c>
      <c r="BF136" s="67">
        <f t="shared" si="59"/>
        <v>0</v>
      </c>
      <c r="BG136" s="67">
        <f t="shared" si="59"/>
        <v>0</v>
      </c>
      <c r="BH136" s="67">
        <f t="shared" si="59"/>
        <v>0</v>
      </c>
      <c r="BI136" s="67">
        <f t="shared" si="59"/>
        <v>0</v>
      </c>
      <c r="BJ136" s="67">
        <f t="shared" si="59"/>
        <v>0</v>
      </c>
      <c r="BK136" s="67">
        <f t="shared" si="59"/>
        <v>0</v>
      </c>
      <c r="BL136" s="70">
        <f t="shared" si="47"/>
        <v>0</v>
      </c>
      <c r="BM136" s="71">
        <f t="shared" si="48"/>
        <v>0</v>
      </c>
      <c r="BN136" s="71">
        <f t="shared" si="49"/>
        <v>0</v>
      </c>
      <c r="BO136" s="71">
        <f t="shared" si="50"/>
        <v>0</v>
      </c>
      <c r="BP136" s="71">
        <f t="shared" si="51"/>
        <v>0</v>
      </c>
      <c r="BQ136" s="71">
        <f t="shared" si="52"/>
        <v>0</v>
      </c>
      <c r="BR136" s="71">
        <f t="shared" si="53"/>
        <v>0</v>
      </c>
      <c r="BS136" s="71">
        <f t="shared" si="54"/>
        <v>0</v>
      </c>
      <c r="BT136" s="71">
        <f t="shared" si="55"/>
        <v>0</v>
      </c>
      <c r="BU136" s="72">
        <f t="shared" si="56"/>
        <v>0</v>
      </c>
      <c r="BV136" s="73">
        <f t="shared" si="57"/>
        <v>0</v>
      </c>
      <c r="BW136" t="s">
        <v>872</v>
      </c>
      <c r="BX136">
        <v>2022</v>
      </c>
      <c r="BY136" t="s">
        <v>873</v>
      </c>
      <c r="BZ136" t="s">
        <v>879</v>
      </c>
      <c r="CA136" t="s">
        <v>880</v>
      </c>
      <c r="CB136" t="s">
        <v>874</v>
      </c>
    </row>
    <row r="137" spans="1:80" x14ac:dyDescent="0.2">
      <c r="A137" s="77" t="str">
        <f t="shared" si="4"/>
        <v>Q2OK05Z0614JBLK</v>
      </c>
      <c r="B137" s="77" t="s">
        <v>252</v>
      </c>
      <c r="C137" s="77"/>
      <c r="D137" s="77" t="s">
        <v>301</v>
      </c>
      <c r="E137" s="77" t="s">
        <v>653</v>
      </c>
      <c r="F137" s="77" t="s">
        <v>815</v>
      </c>
      <c r="G137" s="77" t="s">
        <v>816</v>
      </c>
      <c r="H137" s="77" t="s">
        <v>85</v>
      </c>
      <c r="I137" s="77" t="s">
        <v>483</v>
      </c>
      <c r="J137" s="77" t="s">
        <v>676</v>
      </c>
      <c r="K137" s="77" t="s">
        <v>129</v>
      </c>
      <c r="L137" s="77" t="s">
        <v>12</v>
      </c>
      <c r="M137" s="77">
        <v>49.99</v>
      </c>
      <c r="N137" s="96">
        <f t="shared" si="40"/>
        <v>53658.266200000005</v>
      </c>
      <c r="O137" s="77"/>
      <c r="P137" s="96"/>
      <c r="Q137" s="78">
        <f t="shared" si="41"/>
        <v>0.31</v>
      </c>
      <c r="R137" s="27">
        <v>15.4969</v>
      </c>
      <c r="AD137" s="34"/>
      <c r="AE137" s="34"/>
      <c r="AF137" s="34"/>
      <c r="AG137" s="34"/>
      <c r="AH137" s="34"/>
      <c r="AI137" s="34"/>
      <c r="AJ137" s="35"/>
      <c r="AK137" s="34"/>
      <c r="AL137" s="35"/>
      <c r="AM137" s="34"/>
      <c r="AN137" s="34"/>
      <c r="AO137" s="35"/>
      <c r="AP137" s="35"/>
      <c r="AQ137" s="48">
        <f t="shared" si="42"/>
        <v>0</v>
      </c>
      <c r="AR137" s="66">
        <f t="shared" si="43"/>
        <v>0</v>
      </c>
      <c r="AS137" s="67">
        <f t="shared" si="58"/>
        <v>0</v>
      </c>
      <c r="AT137" s="67">
        <f t="shared" si="58"/>
        <v>0</v>
      </c>
      <c r="AU137" s="67">
        <f t="shared" si="58"/>
        <v>0</v>
      </c>
      <c r="AV137" s="67">
        <f t="shared" si="58"/>
        <v>0</v>
      </c>
      <c r="AW137" s="67">
        <f t="shared" si="58"/>
        <v>0</v>
      </c>
      <c r="AX137" s="67">
        <f t="shared" si="58"/>
        <v>0</v>
      </c>
      <c r="AY137" s="67">
        <f t="shared" si="58"/>
        <v>0</v>
      </c>
      <c r="AZ137" s="67">
        <f t="shared" si="58"/>
        <v>0</v>
      </c>
      <c r="BA137" s="68">
        <f t="shared" si="44"/>
        <v>0</v>
      </c>
      <c r="BB137" s="64">
        <f t="shared" si="45"/>
        <v>0</v>
      </c>
      <c r="BC137" s="69">
        <f t="shared" si="46"/>
        <v>0</v>
      </c>
      <c r="BD137" s="67">
        <f t="shared" si="59"/>
        <v>0</v>
      </c>
      <c r="BE137" s="67">
        <f t="shared" si="59"/>
        <v>0</v>
      </c>
      <c r="BF137" s="67">
        <f t="shared" si="59"/>
        <v>0</v>
      </c>
      <c r="BG137" s="67">
        <f t="shared" si="59"/>
        <v>0</v>
      </c>
      <c r="BH137" s="67">
        <f t="shared" si="59"/>
        <v>0</v>
      </c>
      <c r="BI137" s="67">
        <f t="shared" si="59"/>
        <v>0</v>
      </c>
      <c r="BJ137" s="67">
        <f t="shared" si="59"/>
        <v>0</v>
      </c>
      <c r="BK137" s="67">
        <f t="shared" si="59"/>
        <v>0</v>
      </c>
      <c r="BL137" s="70">
        <f t="shared" si="47"/>
        <v>0</v>
      </c>
      <c r="BM137" s="71">
        <f t="shared" si="48"/>
        <v>0</v>
      </c>
      <c r="BN137" s="71">
        <f t="shared" si="49"/>
        <v>0</v>
      </c>
      <c r="BO137" s="71">
        <f t="shared" si="50"/>
        <v>0</v>
      </c>
      <c r="BP137" s="71">
        <f t="shared" si="51"/>
        <v>0</v>
      </c>
      <c r="BQ137" s="71">
        <f t="shared" si="52"/>
        <v>0</v>
      </c>
      <c r="BR137" s="71">
        <f t="shared" si="53"/>
        <v>0</v>
      </c>
      <c r="BS137" s="71">
        <f t="shared" si="54"/>
        <v>0</v>
      </c>
      <c r="BT137" s="71">
        <f t="shared" si="55"/>
        <v>0</v>
      </c>
      <c r="BU137" s="72">
        <f t="shared" si="56"/>
        <v>0</v>
      </c>
      <c r="BV137" s="73">
        <f t="shared" si="57"/>
        <v>0</v>
      </c>
      <c r="BW137" t="s">
        <v>872</v>
      </c>
      <c r="BX137">
        <v>2022</v>
      </c>
      <c r="BY137" t="s">
        <v>873</v>
      </c>
      <c r="BZ137" t="s">
        <v>879</v>
      </c>
      <c r="CA137" t="s">
        <v>880</v>
      </c>
      <c r="CB137" t="s">
        <v>874</v>
      </c>
    </row>
    <row r="138" spans="1:80" x14ac:dyDescent="0.2">
      <c r="A138" s="77" t="str">
        <f t="shared" si="4"/>
        <v>Q2OK05Z0614G8L1</v>
      </c>
      <c r="B138" s="77" t="s">
        <v>252</v>
      </c>
      <c r="C138" s="77"/>
      <c r="D138" s="77" t="s">
        <v>301</v>
      </c>
      <c r="E138" s="77" t="s">
        <v>653</v>
      </c>
      <c r="F138" s="77" t="s">
        <v>815</v>
      </c>
      <c r="G138" s="77" t="s">
        <v>816</v>
      </c>
      <c r="H138" s="77" t="s">
        <v>669</v>
      </c>
      <c r="I138" s="77" t="s">
        <v>670</v>
      </c>
      <c r="J138" s="77" t="s">
        <v>676</v>
      </c>
      <c r="K138" s="77" t="s">
        <v>129</v>
      </c>
      <c r="L138" s="77" t="s">
        <v>12</v>
      </c>
      <c r="M138" s="77">
        <v>49.99</v>
      </c>
      <c r="N138" s="96">
        <f t="shared" si="40"/>
        <v>53658.266200000005</v>
      </c>
      <c r="O138" s="77"/>
      <c r="P138" s="96"/>
      <c r="Q138" s="78">
        <f t="shared" si="41"/>
        <v>0.31</v>
      </c>
      <c r="R138" s="27">
        <v>15.4969</v>
      </c>
      <c r="AD138" s="34"/>
      <c r="AE138" s="34"/>
      <c r="AF138" s="34"/>
      <c r="AG138" s="34"/>
      <c r="AH138" s="34"/>
      <c r="AI138" s="34"/>
      <c r="AJ138" s="35"/>
      <c r="AK138" s="34"/>
      <c r="AL138" s="35"/>
      <c r="AM138" s="34"/>
      <c r="AN138" s="34"/>
      <c r="AO138" s="35"/>
      <c r="AP138" s="35"/>
      <c r="AQ138" s="48">
        <f t="shared" si="42"/>
        <v>0</v>
      </c>
      <c r="AR138" s="66">
        <f t="shared" si="43"/>
        <v>0</v>
      </c>
      <c r="AS138" s="67">
        <f t="shared" si="58"/>
        <v>0</v>
      </c>
      <c r="AT138" s="67">
        <f t="shared" si="58"/>
        <v>0</v>
      </c>
      <c r="AU138" s="67">
        <f t="shared" si="58"/>
        <v>0</v>
      </c>
      <c r="AV138" s="67">
        <f t="shared" si="58"/>
        <v>0</v>
      </c>
      <c r="AW138" s="67">
        <f t="shared" si="58"/>
        <v>0</v>
      </c>
      <c r="AX138" s="67">
        <f t="shared" si="58"/>
        <v>0</v>
      </c>
      <c r="AY138" s="67">
        <f t="shared" si="58"/>
        <v>0</v>
      </c>
      <c r="AZ138" s="67">
        <f t="shared" si="58"/>
        <v>0</v>
      </c>
      <c r="BA138" s="68">
        <f t="shared" si="44"/>
        <v>0</v>
      </c>
      <c r="BB138" s="64">
        <f t="shared" si="45"/>
        <v>0</v>
      </c>
      <c r="BC138" s="69">
        <f t="shared" si="46"/>
        <v>0</v>
      </c>
      <c r="BD138" s="67">
        <f t="shared" si="59"/>
        <v>0</v>
      </c>
      <c r="BE138" s="67">
        <f t="shared" si="59"/>
        <v>0</v>
      </c>
      <c r="BF138" s="67">
        <f t="shared" si="59"/>
        <v>0</v>
      </c>
      <c r="BG138" s="67">
        <f t="shared" si="59"/>
        <v>0</v>
      </c>
      <c r="BH138" s="67">
        <f t="shared" si="59"/>
        <v>0</v>
      </c>
      <c r="BI138" s="67">
        <f t="shared" si="59"/>
        <v>0</v>
      </c>
      <c r="BJ138" s="67">
        <f t="shared" si="59"/>
        <v>0</v>
      </c>
      <c r="BK138" s="67">
        <f t="shared" si="59"/>
        <v>0</v>
      </c>
      <c r="BL138" s="70">
        <f t="shared" si="47"/>
        <v>0</v>
      </c>
      <c r="BM138" s="71">
        <f t="shared" si="48"/>
        <v>0</v>
      </c>
      <c r="BN138" s="71">
        <f t="shared" si="49"/>
        <v>0</v>
      </c>
      <c r="BO138" s="71">
        <f t="shared" si="50"/>
        <v>0</v>
      </c>
      <c r="BP138" s="71">
        <f t="shared" si="51"/>
        <v>0</v>
      </c>
      <c r="BQ138" s="71">
        <f t="shared" si="52"/>
        <v>0</v>
      </c>
      <c r="BR138" s="71">
        <f t="shared" si="53"/>
        <v>0</v>
      </c>
      <c r="BS138" s="71">
        <f t="shared" si="54"/>
        <v>0</v>
      </c>
      <c r="BT138" s="71">
        <f t="shared" si="55"/>
        <v>0</v>
      </c>
      <c r="BU138" s="72">
        <f t="shared" si="56"/>
        <v>0</v>
      </c>
      <c r="BV138" s="73">
        <f t="shared" si="57"/>
        <v>0</v>
      </c>
      <c r="BW138" t="s">
        <v>872</v>
      </c>
      <c r="BX138">
        <v>2022</v>
      </c>
      <c r="BY138" t="s">
        <v>873</v>
      </c>
      <c r="BZ138" t="s">
        <v>879</v>
      </c>
      <c r="CA138" t="s">
        <v>880</v>
      </c>
      <c r="CB138" t="s">
        <v>874</v>
      </c>
    </row>
    <row r="139" spans="1:80" x14ac:dyDescent="0.2">
      <c r="A139" s="77" t="str">
        <f t="shared" si="4"/>
        <v>Q2OK05Z0614G577</v>
      </c>
      <c r="B139" s="77" t="s">
        <v>252</v>
      </c>
      <c r="C139" s="77"/>
      <c r="D139" s="77" t="s">
        <v>301</v>
      </c>
      <c r="E139" s="77" t="s">
        <v>653</v>
      </c>
      <c r="F139" s="77" t="s">
        <v>815</v>
      </c>
      <c r="G139" s="77" t="s">
        <v>816</v>
      </c>
      <c r="H139" s="77" t="s">
        <v>817</v>
      </c>
      <c r="I139" s="77" t="s">
        <v>818</v>
      </c>
      <c r="J139" s="77" t="s">
        <v>676</v>
      </c>
      <c r="K139" s="77" t="s">
        <v>129</v>
      </c>
      <c r="L139" s="77" t="s">
        <v>12</v>
      </c>
      <c r="M139" s="77">
        <v>49.99</v>
      </c>
      <c r="N139" s="96">
        <f t="shared" si="40"/>
        <v>53658.266200000005</v>
      </c>
      <c r="O139" s="77"/>
      <c r="P139" s="96"/>
      <c r="Q139" s="78">
        <f t="shared" si="41"/>
        <v>0.31</v>
      </c>
      <c r="R139" s="27">
        <v>15.4969</v>
      </c>
      <c r="AD139" s="34"/>
      <c r="AE139" s="34"/>
      <c r="AF139" s="34"/>
      <c r="AG139" s="34"/>
      <c r="AH139" s="34"/>
      <c r="AI139" s="34"/>
      <c r="AJ139" s="35"/>
      <c r="AK139" s="34"/>
      <c r="AL139" s="35"/>
      <c r="AM139" s="34"/>
      <c r="AN139" s="34"/>
      <c r="AO139" s="35"/>
      <c r="AP139" s="35"/>
      <c r="AQ139" s="48">
        <f t="shared" si="42"/>
        <v>0</v>
      </c>
      <c r="AR139" s="66">
        <f t="shared" si="43"/>
        <v>0</v>
      </c>
      <c r="AS139" s="67">
        <f t="shared" si="58"/>
        <v>0</v>
      </c>
      <c r="AT139" s="67">
        <f t="shared" si="58"/>
        <v>0</v>
      </c>
      <c r="AU139" s="67">
        <f t="shared" si="58"/>
        <v>0</v>
      </c>
      <c r="AV139" s="67">
        <f t="shared" si="58"/>
        <v>0</v>
      </c>
      <c r="AW139" s="67">
        <f t="shared" si="58"/>
        <v>0</v>
      </c>
      <c r="AX139" s="67">
        <f t="shared" si="58"/>
        <v>0</v>
      </c>
      <c r="AY139" s="67">
        <f t="shared" si="58"/>
        <v>0</v>
      </c>
      <c r="AZ139" s="67">
        <f t="shared" si="58"/>
        <v>0</v>
      </c>
      <c r="BA139" s="68">
        <f t="shared" si="44"/>
        <v>0</v>
      </c>
      <c r="BB139" s="64">
        <f t="shared" si="45"/>
        <v>0</v>
      </c>
      <c r="BC139" s="69">
        <f t="shared" si="46"/>
        <v>0</v>
      </c>
      <c r="BD139" s="67">
        <f t="shared" si="59"/>
        <v>0</v>
      </c>
      <c r="BE139" s="67">
        <f t="shared" si="59"/>
        <v>0</v>
      </c>
      <c r="BF139" s="67">
        <f t="shared" si="59"/>
        <v>0</v>
      </c>
      <c r="BG139" s="67">
        <f t="shared" si="59"/>
        <v>0</v>
      </c>
      <c r="BH139" s="67">
        <f t="shared" si="59"/>
        <v>0</v>
      </c>
      <c r="BI139" s="67">
        <f t="shared" si="59"/>
        <v>0</v>
      </c>
      <c r="BJ139" s="67">
        <f t="shared" si="59"/>
        <v>0</v>
      </c>
      <c r="BK139" s="67">
        <f t="shared" si="59"/>
        <v>0</v>
      </c>
      <c r="BL139" s="70">
        <f t="shared" si="47"/>
        <v>0</v>
      </c>
      <c r="BM139" s="71">
        <f t="shared" si="48"/>
        <v>0</v>
      </c>
      <c r="BN139" s="71">
        <f t="shared" si="49"/>
        <v>0</v>
      </c>
      <c r="BO139" s="71">
        <f t="shared" si="50"/>
        <v>0</v>
      </c>
      <c r="BP139" s="71">
        <f t="shared" si="51"/>
        <v>0</v>
      </c>
      <c r="BQ139" s="71">
        <f t="shared" si="52"/>
        <v>0</v>
      </c>
      <c r="BR139" s="71">
        <f t="shared" si="53"/>
        <v>0</v>
      </c>
      <c r="BS139" s="71">
        <f t="shared" si="54"/>
        <v>0</v>
      </c>
      <c r="BT139" s="71">
        <f t="shared" si="55"/>
        <v>0</v>
      </c>
      <c r="BU139" s="72">
        <f t="shared" si="56"/>
        <v>0</v>
      </c>
      <c r="BV139" s="73">
        <f t="shared" si="57"/>
        <v>0</v>
      </c>
      <c r="BW139" t="s">
        <v>872</v>
      </c>
      <c r="BX139">
        <v>2022</v>
      </c>
      <c r="BY139" t="s">
        <v>873</v>
      </c>
      <c r="BZ139" t="s">
        <v>879</v>
      </c>
      <c r="CA139" t="s">
        <v>880</v>
      </c>
      <c r="CB139" t="s">
        <v>874</v>
      </c>
    </row>
    <row r="140" spans="1:80" x14ac:dyDescent="0.2">
      <c r="A140" s="77" t="str">
        <f t="shared" si="4"/>
        <v>Q2OB02WBMY1JBLK</v>
      </c>
      <c r="B140" s="77" t="s">
        <v>252</v>
      </c>
      <c r="C140" s="77"/>
      <c r="D140" s="77" t="s">
        <v>260</v>
      </c>
      <c r="E140" s="77" t="s">
        <v>259</v>
      </c>
      <c r="F140" s="77" t="s">
        <v>819</v>
      </c>
      <c r="G140" s="77" t="s">
        <v>820</v>
      </c>
      <c r="H140" s="77" t="s">
        <v>85</v>
      </c>
      <c r="I140" s="77" t="s">
        <v>483</v>
      </c>
      <c r="J140" s="77" t="s">
        <v>614</v>
      </c>
      <c r="K140" s="77" t="s">
        <v>129</v>
      </c>
      <c r="L140" s="77" t="s">
        <v>12</v>
      </c>
      <c r="M140" s="77">
        <v>44.99</v>
      </c>
      <c r="N140" s="96">
        <f t="shared" si="40"/>
        <v>48291.366200000004</v>
      </c>
      <c r="O140" s="77"/>
      <c r="P140" s="96"/>
      <c r="Q140" s="78">
        <f t="shared" si="41"/>
        <v>0.31</v>
      </c>
      <c r="R140" s="27">
        <v>13.946900000000001</v>
      </c>
      <c r="AD140" s="34"/>
      <c r="AE140" s="34"/>
      <c r="AF140" s="34"/>
      <c r="AG140" s="34"/>
      <c r="AH140" s="34"/>
      <c r="AI140" s="34"/>
      <c r="AJ140" s="35"/>
      <c r="AK140" s="34"/>
      <c r="AL140" s="35"/>
      <c r="AM140" s="34"/>
      <c r="AN140" s="34"/>
      <c r="AO140" s="35"/>
      <c r="AP140" s="35"/>
      <c r="AQ140" s="48">
        <f t="shared" si="42"/>
        <v>0</v>
      </c>
      <c r="AR140" s="66">
        <f t="shared" si="43"/>
        <v>0</v>
      </c>
      <c r="AS140" s="67">
        <f t="shared" si="58"/>
        <v>0</v>
      </c>
      <c r="AT140" s="67">
        <f t="shared" si="58"/>
        <v>0</v>
      </c>
      <c r="AU140" s="67">
        <f t="shared" si="58"/>
        <v>0</v>
      </c>
      <c r="AV140" s="67">
        <f t="shared" si="58"/>
        <v>0</v>
      </c>
      <c r="AW140" s="67">
        <f t="shared" si="58"/>
        <v>0</v>
      </c>
      <c r="AX140" s="67">
        <f t="shared" si="58"/>
        <v>0</v>
      </c>
      <c r="AY140" s="67">
        <f t="shared" si="58"/>
        <v>0</v>
      </c>
      <c r="AZ140" s="67">
        <f t="shared" si="58"/>
        <v>0</v>
      </c>
      <c r="BA140" s="68">
        <f t="shared" si="44"/>
        <v>0</v>
      </c>
      <c r="BB140" s="64">
        <f t="shared" si="45"/>
        <v>0</v>
      </c>
      <c r="BC140" s="69">
        <f t="shared" si="46"/>
        <v>0</v>
      </c>
      <c r="BD140" s="67">
        <f t="shared" si="59"/>
        <v>0</v>
      </c>
      <c r="BE140" s="67">
        <f t="shared" si="59"/>
        <v>0</v>
      </c>
      <c r="BF140" s="67">
        <f t="shared" si="59"/>
        <v>0</v>
      </c>
      <c r="BG140" s="67">
        <f t="shared" si="59"/>
        <v>0</v>
      </c>
      <c r="BH140" s="67">
        <f t="shared" si="59"/>
        <v>0</v>
      </c>
      <c r="BI140" s="67">
        <f t="shared" si="59"/>
        <v>0</v>
      </c>
      <c r="BJ140" s="67">
        <f t="shared" si="59"/>
        <v>0</v>
      </c>
      <c r="BK140" s="67">
        <f t="shared" si="59"/>
        <v>0</v>
      </c>
      <c r="BL140" s="70">
        <f t="shared" si="47"/>
        <v>0</v>
      </c>
      <c r="BM140" s="71">
        <f t="shared" si="48"/>
        <v>0</v>
      </c>
      <c r="BN140" s="71">
        <f t="shared" si="49"/>
        <v>0</v>
      </c>
      <c r="BO140" s="71">
        <f t="shared" si="50"/>
        <v>0</v>
      </c>
      <c r="BP140" s="71">
        <f t="shared" si="51"/>
        <v>0</v>
      </c>
      <c r="BQ140" s="71">
        <f t="shared" si="52"/>
        <v>0</v>
      </c>
      <c r="BR140" s="71">
        <f t="shared" si="53"/>
        <v>0</v>
      </c>
      <c r="BS140" s="71">
        <f t="shared" si="54"/>
        <v>0</v>
      </c>
      <c r="BT140" s="71">
        <f t="shared" si="55"/>
        <v>0</v>
      </c>
      <c r="BU140" s="72">
        <f t="shared" si="56"/>
        <v>0</v>
      </c>
      <c r="BV140" s="73">
        <f t="shared" si="57"/>
        <v>0</v>
      </c>
      <c r="BW140" t="s">
        <v>872</v>
      </c>
      <c r="BX140">
        <v>2022</v>
      </c>
      <c r="BY140" t="s">
        <v>873</v>
      </c>
      <c r="BZ140" t="s">
        <v>879</v>
      </c>
      <c r="CA140" t="s">
        <v>880</v>
      </c>
      <c r="CB140" t="s">
        <v>877</v>
      </c>
    </row>
    <row r="141" spans="1:80" x14ac:dyDescent="0.2">
      <c r="A141" s="77" t="str">
        <f t="shared" si="4"/>
        <v>Q1RH02W6NA3JTMU</v>
      </c>
      <c r="B141" s="77" t="s">
        <v>252</v>
      </c>
      <c r="C141" s="77"/>
      <c r="D141" s="77" t="s">
        <v>260</v>
      </c>
      <c r="E141" s="77" t="s">
        <v>253</v>
      </c>
      <c r="F141" s="77" t="s">
        <v>821</v>
      </c>
      <c r="G141" s="77" t="s">
        <v>822</v>
      </c>
      <c r="H141" s="77" t="s">
        <v>178</v>
      </c>
      <c r="I141" s="77" t="s">
        <v>487</v>
      </c>
      <c r="J141" s="77" t="s">
        <v>733</v>
      </c>
      <c r="K141" s="77" t="s">
        <v>129</v>
      </c>
      <c r="L141" s="77" t="s">
        <v>12</v>
      </c>
      <c r="M141" s="77">
        <v>44.99</v>
      </c>
      <c r="N141" s="96">
        <f t="shared" si="40"/>
        <v>48291.366200000004</v>
      </c>
      <c r="O141" s="77"/>
      <c r="P141" s="96"/>
      <c r="Q141" s="78">
        <f t="shared" si="41"/>
        <v>0.31</v>
      </c>
      <c r="R141" s="27">
        <v>13.946900000000001</v>
      </c>
      <c r="AD141" s="34"/>
      <c r="AE141" s="34"/>
      <c r="AF141" s="34"/>
      <c r="AG141" s="34"/>
      <c r="AH141" s="34"/>
      <c r="AI141" s="34"/>
      <c r="AJ141" s="35"/>
      <c r="AK141" s="34"/>
      <c r="AL141" s="35"/>
      <c r="AM141" s="34"/>
      <c r="AN141" s="34"/>
      <c r="AO141" s="35"/>
      <c r="AP141" s="35"/>
      <c r="AQ141" s="48">
        <f t="shared" si="42"/>
        <v>0</v>
      </c>
      <c r="AR141" s="66">
        <f t="shared" si="43"/>
        <v>0</v>
      </c>
      <c r="AS141" s="67">
        <f t="shared" si="58"/>
        <v>0</v>
      </c>
      <c r="AT141" s="67">
        <f t="shared" si="58"/>
        <v>0</v>
      </c>
      <c r="AU141" s="67">
        <f t="shared" si="58"/>
        <v>0</v>
      </c>
      <c r="AV141" s="67">
        <f t="shared" si="58"/>
        <v>0</v>
      </c>
      <c r="AW141" s="67">
        <f t="shared" si="58"/>
        <v>0</v>
      </c>
      <c r="AX141" s="67">
        <f t="shared" si="58"/>
        <v>0</v>
      </c>
      <c r="AY141" s="67">
        <f t="shared" si="58"/>
        <v>0</v>
      </c>
      <c r="AZ141" s="67">
        <f t="shared" si="58"/>
        <v>0</v>
      </c>
      <c r="BA141" s="68">
        <f t="shared" si="44"/>
        <v>0</v>
      </c>
      <c r="BB141" s="64">
        <f t="shared" si="45"/>
        <v>0</v>
      </c>
      <c r="BC141" s="69">
        <f t="shared" si="46"/>
        <v>0</v>
      </c>
      <c r="BD141" s="67">
        <f t="shared" si="59"/>
        <v>0</v>
      </c>
      <c r="BE141" s="67">
        <f t="shared" si="59"/>
        <v>0</v>
      </c>
      <c r="BF141" s="67">
        <f t="shared" si="59"/>
        <v>0</v>
      </c>
      <c r="BG141" s="67">
        <f t="shared" si="59"/>
        <v>0</v>
      </c>
      <c r="BH141" s="67">
        <f t="shared" si="59"/>
        <v>0</v>
      </c>
      <c r="BI141" s="67">
        <f t="shared" si="59"/>
        <v>0</v>
      </c>
      <c r="BJ141" s="67">
        <f t="shared" si="59"/>
        <v>0</v>
      </c>
      <c r="BK141" s="67">
        <f t="shared" si="59"/>
        <v>0</v>
      </c>
      <c r="BL141" s="70">
        <f t="shared" si="47"/>
        <v>0</v>
      </c>
      <c r="BM141" s="71">
        <f t="shared" si="48"/>
        <v>0</v>
      </c>
      <c r="BN141" s="71">
        <f t="shared" si="49"/>
        <v>0</v>
      </c>
      <c r="BO141" s="71">
        <f t="shared" si="50"/>
        <v>0</v>
      </c>
      <c r="BP141" s="71">
        <f t="shared" si="51"/>
        <v>0</v>
      </c>
      <c r="BQ141" s="71">
        <f t="shared" si="52"/>
        <v>0</v>
      </c>
      <c r="BR141" s="71">
        <f t="shared" si="53"/>
        <v>0</v>
      </c>
      <c r="BS141" s="71">
        <f t="shared" si="54"/>
        <v>0</v>
      </c>
      <c r="BT141" s="71">
        <f t="shared" si="55"/>
        <v>0</v>
      </c>
      <c r="BU141" s="72">
        <f t="shared" si="56"/>
        <v>0</v>
      </c>
      <c r="BV141" s="73">
        <f t="shared" si="57"/>
        <v>0</v>
      </c>
      <c r="BW141" t="s">
        <v>872</v>
      </c>
      <c r="BX141">
        <v>2022</v>
      </c>
      <c r="BY141" t="s">
        <v>873</v>
      </c>
      <c r="BZ141" t="s">
        <v>879</v>
      </c>
      <c r="CA141" t="s">
        <v>880</v>
      </c>
      <c r="CB141" t="s">
        <v>876</v>
      </c>
    </row>
    <row r="142" spans="1:80" x14ac:dyDescent="0.2">
      <c r="A142" s="77" t="str">
        <f t="shared" si="4"/>
        <v>Q1RH02W6NA3F6F8</v>
      </c>
      <c r="B142" s="77" t="s">
        <v>252</v>
      </c>
      <c r="C142" s="77"/>
      <c r="D142" s="77" t="s">
        <v>260</v>
      </c>
      <c r="E142" s="77" t="s">
        <v>253</v>
      </c>
      <c r="F142" s="77" t="s">
        <v>821</v>
      </c>
      <c r="G142" s="77" t="s">
        <v>822</v>
      </c>
      <c r="H142" s="77" t="s">
        <v>823</v>
      </c>
      <c r="I142" s="77" t="s">
        <v>824</v>
      </c>
      <c r="J142" s="77" t="s">
        <v>733</v>
      </c>
      <c r="K142" s="77" t="s">
        <v>129</v>
      </c>
      <c r="L142" s="77" t="s">
        <v>12</v>
      </c>
      <c r="M142" s="77">
        <v>44.99</v>
      </c>
      <c r="N142" s="96">
        <f t="shared" si="40"/>
        <v>48291.366200000004</v>
      </c>
      <c r="O142" s="77"/>
      <c r="P142" s="96"/>
      <c r="Q142" s="78">
        <f t="shared" si="41"/>
        <v>0.31</v>
      </c>
      <c r="R142" s="27">
        <v>13.946900000000001</v>
      </c>
      <c r="AD142" s="34"/>
      <c r="AE142" s="34"/>
      <c r="AF142" s="34"/>
      <c r="AG142" s="34"/>
      <c r="AH142" s="34"/>
      <c r="AI142" s="34"/>
      <c r="AJ142" s="35"/>
      <c r="AK142" s="34"/>
      <c r="AL142" s="35"/>
      <c r="AM142" s="34"/>
      <c r="AN142" s="34"/>
      <c r="AO142" s="35"/>
      <c r="AP142" s="35"/>
      <c r="AQ142" s="48">
        <f t="shared" si="42"/>
        <v>0</v>
      </c>
      <c r="AR142" s="66">
        <f t="shared" si="43"/>
        <v>0</v>
      </c>
      <c r="AS142" s="67">
        <f t="shared" si="58"/>
        <v>0</v>
      </c>
      <c r="AT142" s="67">
        <f t="shared" si="58"/>
        <v>0</v>
      </c>
      <c r="AU142" s="67">
        <f t="shared" si="58"/>
        <v>0</v>
      </c>
      <c r="AV142" s="67">
        <f t="shared" si="58"/>
        <v>0</v>
      </c>
      <c r="AW142" s="67">
        <f t="shared" si="58"/>
        <v>0</v>
      </c>
      <c r="AX142" s="67">
        <f t="shared" si="58"/>
        <v>0</v>
      </c>
      <c r="AY142" s="67">
        <f t="shared" si="58"/>
        <v>0</v>
      </c>
      <c r="AZ142" s="67">
        <f t="shared" si="58"/>
        <v>0</v>
      </c>
      <c r="BA142" s="68">
        <f t="shared" si="44"/>
        <v>0</v>
      </c>
      <c r="BB142" s="64">
        <f t="shared" si="45"/>
        <v>0</v>
      </c>
      <c r="BC142" s="69">
        <f t="shared" si="46"/>
        <v>0</v>
      </c>
      <c r="BD142" s="67">
        <f t="shared" si="59"/>
        <v>0</v>
      </c>
      <c r="BE142" s="67">
        <f t="shared" si="59"/>
        <v>0</v>
      </c>
      <c r="BF142" s="67">
        <f t="shared" si="59"/>
        <v>0</v>
      </c>
      <c r="BG142" s="67">
        <f t="shared" si="59"/>
        <v>0</v>
      </c>
      <c r="BH142" s="67">
        <f t="shared" si="59"/>
        <v>0</v>
      </c>
      <c r="BI142" s="67">
        <f t="shared" si="59"/>
        <v>0</v>
      </c>
      <c r="BJ142" s="67">
        <f t="shared" si="59"/>
        <v>0</v>
      </c>
      <c r="BK142" s="67">
        <f t="shared" si="59"/>
        <v>0</v>
      </c>
      <c r="BL142" s="70">
        <f t="shared" si="47"/>
        <v>0</v>
      </c>
      <c r="BM142" s="71">
        <f t="shared" si="48"/>
        <v>0</v>
      </c>
      <c r="BN142" s="71">
        <f t="shared" si="49"/>
        <v>0</v>
      </c>
      <c r="BO142" s="71">
        <f t="shared" si="50"/>
        <v>0</v>
      </c>
      <c r="BP142" s="71">
        <f t="shared" si="51"/>
        <v>0</v>
      </c>
      <c r="BQ142" s="71">
        <f t="shared" si="52"/>
        <v>0</v>
      </c>
      <c r="BR142" s="71">
        <f t="shared" si="53"/>
        <v>0</v>
      </c>
      <c r="BS142" s="71">
        <f t="shared" si="54"/>
        <v>0</v>
      </c>
      <c r="BT142" s="71">
        <f t="shared" si="55"/>
        <v>0</v>
      </c>
      <c r="BU142" s="72">
        <f t="shared" si="56"/>
        <v>0</v>
      </c>
      <c r="BV142" s="73">
        <f t="shared" si="57"/>
        <v>0</v>
      </c>
      <c r="BW142" t="s">
        <v>872</v>
      </c>
      <c r="BX142">
        <v>2022</v>
      </c>
      <c r="BY142" t="s">
        <v>873</v>
      </c>
      <c r="BZ142" t="s">
        <v>879</v>
      </c>
      <c r="CA142" t="s">
        <v>880</v>
      </c>
      <c r="CB142" t="s">
        <v>876</v>
      </c>
    </row>
    <row r="143" spans="1:80" x14ac:dyDescent="0.2">
      <c r="A143" s="77" t="str">
        <f t="shared" si="4"/>
        <v>Q2OA08D2XP3LDYI</v>
      </c>
      <c r="B143" s="77" t="s">
        <v>252</v>
      </c>
      <c r="C143" s="77"/>
      <c r="D143" s="77" t="s">
        <v>265</v>
      </c>
      <c r="E143" s="77" t="s">
        <v>259</v>
      </c>
      <c r="F143" s="77" t="s">
        <v>825</v>
      </c>
      <c r="G143" s="77" t="s">
        <v>826</v>
      </c>
      <c r="H143" s="77" t="s">
        <v>533</v>
      </c>
      <c r="I143" s="77" t="s">
        <v>534</v>
      </c>
      <c r="J143" s="77" t="s">
        <v>769</v>
      </c>
      <c r="K143" s="77" t="s">
        <v>129</v>
      </c>
      <c r="L143" s="77" t="s">
        <v>862</v>
      </c>
      <c r="M143" s="77">
        <v>64.989999999999995</v>
      </c>
      <c r="N143" s="96">
        <f t="shared" si="40"/>
        <v>69758.966199999995</v>
      </c>
      <c r="O143" s="77"/>
      <c r="P143" s="96"/>
      <c r="Q143" s="78">
        <f t="shared" si="41"/>
        <v>0.31</v>
      </c>
      <c r="R143" s="27">
        <v>20.146899999999999</v>
      </c>
      <c r="AD143" s="34"/>
      <c r="AE143" s="34"/>
      <c r="AF143" s="34"/>
      <c r="AG143" s="34"/>
      <c r="AH143" s="34"/>
      <c r="AI143" s="34"/>
      <c r="AJ143" s="35"/>
      <c r="AK143" s="34"/>
      <c r="AL143" s="35"/>
      <c r="AM143" s="34"/>
      <c r="AN143" s="34"/>
      <c r="AO143" s="35"/>
      <c r="AP143" s="35"/>
      <c r="AQ143" s="48">
        <f t="shared" si="42"/>
        <v>0</v>
      </c>
      <c r="AR143" s="66">
        <f t="shared" si="43"/>
        <v>0</v>
      </c>
      <c r="AS143" s="67">
        <f t="shared" si="58"/>
        <v>0</v>
      </c>
      <c r="AT143" s="67">
        <f t="shared" si="58"/>
        <v>0</v>
      </c>
      <c r="AU143" s="67">
        <f t="shared" si="58"/>
        <v>0</v>
      </c>
      <c r="AV143" s="67">
        <f t="shared" si="58"/>
        <v>0</v>
      </c>
      <c r="AW143" s="67">
        <f t="shared" si="58"/>
        <v>0</v>
      </c>
      <c r="AX143" s="67">
        <f t="shared" si="58"/>
        <v>0</v>
      </c>
      <c r="AY143" s="67">
        <f t="shared" si="58"/>
        <v>0</v>
      </c>
      <c r="AZ143" s="67">
        <f t="shared" si="58"/>
        <v>0</v>
      </c>
      <c r="BA143" s="68">
        <f t="shared" si="44"/>
        <v>0</v>
      </c>
      <c r="BB143" s="64">
        <f t="shared" si="45"/>
        <v>0</v>
      </c>
      <c r="BC143" s="69">
        <f t="shared" si="46"/>
        <v>0</v>
      </c>
      <c r="BD143" s="67">
        <f t="shared" si="59"/>
        <v>0</v>
      </c>
      <c r="BE143" s="67">
        <f t="shared" si="59"/>
        <v>0</v>
      </c>
      <c r="BF143" s="67">
        <f t="shared" si="59"/>
        <v>0</v>
      </c>
      <c r="BG143" s="67">
        <f t="shared" si="59"/>
        <v>0</v>
      </c>
      <c r="BH143" s="67">
        <f t="shared" si="59"/>
        <v>0</v>
      </c>
      <c r="BI143" s="67">
        <f t="shared" si="59"/>
        <v>0</v>
      </c>
      <c r="BJ143" s="67">
        <f t="shared" si="59"/>
        <v>0</v>
      </c>
      <c r="BK143" s="67">
        <f t="shared" si="59"/>
        <v>0</v>
      </c>
      <c r="BL143" s="70">
        <f t="shared" si="47"/>
        <v>0</v>
      </c>
      <c r="BM143" s="71">
        <f t="shared" si="48"/>
        <v>0</v>
      </c>
      <c r="BN143" s="71">
        <f t="shared" si="49"/>
        <v>0</v>
      </c>
      <c r="BO143" s="71">
        <f t="shared" si="50"/>
        <v>0</v>
      </c>
      <c r="BP143" s="71">
        <f t="shared" si="51"/>
        <v>0</v>
      </c>
      <c r="BQ143" s="71">
        <f t="shared" si="52"/>
        <v>0</v>
      </c>
      <c r="BR143" s="71">
        <f t="shared" si="53"/>
        <v>0</v>
      </c>
      <c r="BS143" s="71">
        <f t="shared" si="54"/>
        <v>0</v>
      </c>
      <c r="BT143" s="71">
        <f t="shared" si="55"/>
        <v>0</v>
      </c>
      <c r="BU143" s="72">
        <f t="shared" si="56"/>
        <v>0</v>
      </c>
      <c r="BV143" s="73">
        <f t="shared" si="57"/>
        <v>0</v>
      </c>
      <c r="BW143" t="s">
        <v>872</v>
      </c>
      <c r="BX143">
        <v>2022</v>
      </c>
      <c r="BY143" t="s">
        <v>873</v>
      </c>
      <c r="BZ143" t="s">
        <v>879</v>
      </c>
      <c r="CA143" t="s">
        <v>880</v>
      </c>
      <c r="CB143" t="s">
        <v>878</v>
      </c>
    </row>
    <row r="144" spans="1:80" x14ac:dyDescent="0.2">
      <c r="A144" s="77" t="str">
        <f t="shared" si="4"/>
        <v>Q2OA08D2XP3MDYI</v>
      </c>
      <c r="B144" s="77" t="s">
        <v>252</v>
      </c>
      <c r="C144" s="77"/>
      <c r="D144" s="77" t="s">
        <v>265</v>
      </c>
      <c r="E144" s="77" t="s">
        <v>259</v>
      </c>
      <c r="F144" s="77" t="s">
        <v>825</v>
      </c>
      <c r="G144" s="77" t="s">
        <v>826</v>
      </c>
      <c r="H144" s="77" t="s">
        <v>624</v>
      </c>
      <c r="I144" s="77" t="s">
        <v>625</v>
      </c>
      <c r="J144" s="77" t="s">
        <v>769</v>
      </c>
      <c r="K144" s="77" t="s">
        <v>129</v>
      </c>
      <c r="L144" s="77" t="s">
        <v>862</v>
      </c>
      <c r="M144" s="77">
        <v>64.989999999999995</v>
      </c>
      <c r="N144" s="96">
        <f t="shared" si="40"/>
        <v>69758.966199999995</v>
      </c>
      <c r="O144" s="77"/>
      <c r="P144" s="96"/>
      <c r="Q144" s="78">
        <f t="shared" si="41"/>
        <v>0.31</v>
      </c>
      <c r="R144" s="27">
        <v>20.146899999999999</v>
      </c>
      <c r="AD144" s="34"/>
      <c r="AE144" s="34"/>
      <c r="AF144" s="34"/>
      <c r="AG144" s="34"/>
      <c r="AH144" s="34"/>
      <c r="AI144" s="34"/>
      <c r="AJ144" s="35"/>
      <c r="AK144" s="34"/>
      <c r="AL144" s="35"/>
      <c r="AM144" s="34"/>
      <c r="AN144" s="34"/>
      <c r="AO144" s="35"/>
      <c r="AP144" s="35"/>
      <c r="AQ144" s="48">
        <f t="shared" si="42"/>
        <v>0</v>
      </c>
      <c r="AR144" s="66">
        <f t="shared" si="43"/>
        <v>0</v>
      </c>
      <c r="AS144" s="67">
        <f t="shared" si="58"/>
        <v>0</v>
      </c>
      <c r="AT144" s="67">
        <f t="shared" si="58"/>
        <v>0</v>
      </c>
      <c r="AU144" s="67">
        <f t="shared" si="58"/>
        <v>0</v>
      </c>
      <c r="AV144" s="67">
        <f t="shared" si="58"/>
        <v>0</v>
      </c>
      <c r="AW144" s="67">
        <f t="shared" si="58"/>
        <v>0</v>
      </c>
      <c r="AX144" s="67">
        <f t="shared" si="58"/>
        <v>0</v>
      </c>
      <c r="AY144" s="67">
        <f t="shared" si="58"/>
        <v>0</v>
      </c>
      <c r="AZ144" s="67">
        <f t="shared" si="58"/>
        <v>0</v>
      </c>
      <c r="BA144" s="68">
        <f t="shared" si="44"/>
        <v>0</v>
      </c>
      <c r="BB144" s="64">
        <f t="shared" si="45"/>
        <v>0</v>
      </c>
      <c r="BC144" s="69">
        <f t="shared" si="46"/>
        <v>0</v>
      </c>
      <c r="BD144" s="67">
        <f t="shared" si="59"/>
        <v>0</v>
      </c>
      <c r="BE144" s="67">
        <f t="shared" si="59"/>
        <v>0</v>
      </c>
      <c r="BF144" s="67">
        <f t="shared" si="59"/>
        <v>0</v>
      </c>
      <c r="BG144" s="67">
        <f t="shared" si="59"/>
        <v>0</v>
      </c>
      <c r="BH144" s="67">
        <f t="shared" si="59"/>
        <v>0</v>
      </c>
      <c r="BI144" s="67">
        <f t="shared" si="59"/>
        <v>0</v>
      </c>
      <c r="BJ144" s="67">
        <f t="shared" si="59"/>
        <v>0</v>
      </c>
      <c r="BK144" s="67">
        <f t="shared" si="59"/>
        <v>0</v>
      </c>
      <c r="BL144" s="70">
        <f t="shared" si="47"/>
        <v>0</v>
      </c>
      <c r="BM144" s="71">
        <f t="shared" si="48"/>
        <v>0</v>
      </c>
      <c r="BN144" s="71">
        <f t="shared" si="49"/>
        <v>0</v>
      </c>
      <c r="BO144" s="71">
        <f t="shared" si="50"/>
        <v>0</v>
      </c>
      <c r="BP144" s="71">
        <f t="shared" si="51"/>
        <v>0</v>
      </c>
      <c r="BQ144" s="71">
        <f t="shared" si="52"/>
        <v>0</v>
      </c>
      <c r="BR144" s="71">
        <f t="shared" si="53"/>
        <v>0</v>
      </c>
      <c r="BS144" s="71">
        <f t="shared" si="54"/>
        <v>0</v>
      </c>
      <c r="BT144" s="71">
        <f t="shared" si="55"/>
        <v>0</v>
      </c>
      <c r="BU144" s="72">
        <f t="shared" si="56"/>
        <v>0</v>
      </c>
      <c r="BV144" s="73">
        <f t="shared" si="57"/>
        <v>0</v>
      </c>
      <c r="BW144" t="s">
        <v>872</v>
      </c>
      <c r="BX144">
        <v>2022</v>
      </c>
      <c r="BY144" t="s">
        <v>873</v>
      </c>
      <c r="BZ144" t="s">
        <v>879</v>
      </c>
      <c r="CA144" t="s">
        <v>880</v>
      </c>
      <c r="CB144" t="s">
        <v>878</v>
      </c>
    </row>
    <row r="145" spans="1:80" x14ac:dyDescent="0.2">
      <c r="A145" s="77" t="str">
        <f t="shared" si="4"/>
        <v>Q2OA08D2XP3DDYW</v>
      </c>
      <c r="B145" s="77" t="s">
        <v>252</v>
      </c>
      <c r="C145" s="77"/>
      <c r="D145" s="77" t="s">
        <v>265</v>
      </c>
      <c r="E145" s="77" t="s">
        <v>259</v>
      </c>
      <c r="F145" s="77" t="s">
        <v>825</v>
      </c>
      <c r="G145" s="77" t="s">
        <v>826</v>
      </c>
      <c r="H145" s="77" t="s">
        <v>573</v>
      </c>
      <c r="I145" s="77" t="s">
        <v>574</v>
      </c>
      <c r="J145" s="77" t="s">
        <v>769</v>
      </c>
      <c r="K145" s="77" t="s">
        <v>129</v>
      </c>
      <c r="L145" s="77" t="s">
        <v>862</v>
      </c>
      <c r="M145" s="77">
        <v>64.989999999999995</v>
      </c>
      <c r="N145" s="96">
        <f t="shared" si="40"/>
        <v>69758.966199999995</v>
      </c>
      <c r="O145" s="77"/>
      <c r="P145" s="96"/>
      <c r="Q145" s="78">
        <f t="shared" si="41"/>
        <v>0.31</v>
      </c>
      <c r="R145" s="27">
        <v>20.146899999999999</v>
      </c>
      <c r="AD145" s="34"/>
      <c r="AE145" s="34"/>
      <c r="AF145" s="34"/>
      <c r="AG145" s="34"/>
      <c r="AH145" s="34"/>
      <c r="AI145" s="34"/>
      <c r="AJ145" s="35"/>
      <c r="AK145" s="34"/>
      <c r="AL145" s="35"/>
      <c r="AM145" s="34"/>
      <c r="AN145" s="34"/>
      <c r="AO145" s="35"/>
      <c r="AP145" s="35"/>
      <c r="AQ145" s="48">
        <f t="shared" si="42"/>
        <v>0</v>
      </c>
      <c r="AR145" s="66">
        <f t="shared" si="43"/>
        <v>0</v>
      </c>
      <c r="AS145" s="67">
        <f t="shared" si="58"/>
        <v>0</v>
      </c>
      <c r="AT145" s="67">
        <f t="shared" si="58"/>
        <v>0</v>
      </c>
      <c r="AU145" s="67">
        <f t="shared" si="58"/>
        <v>0</v>
      </c>
      <c r="AV145" s="67">
        <f t="shared" si="58"/>
        <v>0</v>
      </c>
      <c r="AW145" s="67">
        <f t="shared" si="58"/>
        <v>0</v>
      </c>
      <c r="AX145" s="67">
        <f t="shared" si="58"/>
        <v>0</v>
      </c>
      <c r="AY145" s="67">
        <f t="shared" si="58"/>
        <v>0</v>
      </c>
      <c r="AZ145" s="67">
        <f t="shared" si="58"/>
        <v>0</v>
      </c>
      <c r="BA145" s="68">
        <f t="shared" si="44"/>
        <v>0</v>
      </c>
      <c r="BB145" s="64">
        <f t="shared" si="45"/>
        <v>0</v>
      </c>
      <c r="BC145" s="69">
        <f t="shared" si="46"/>
        <v>0</v>
      </c>
      <c r="BD145" s="67">
        <f t="shared" si="59"/>
        <v>0</v>
      </c>
      <c r="BE145" s="67">
        <f t="shared" si="59"/>
        <v>0</v>
      </c>
      <c r="BF145" s="67">
        <f t="shared" si="59"/>
        <v>0</v>
      </c>
      <c r="BG145" s="67">
        <f t="shared" si="59"/>
        <v>0</v>
      </c>
      <c r="BH145" s="67">
        <f t="shared" si="59"/>
        <v>0</v>
      </c>
      <c r="BI145" s="67">
        <f t="shared" si="59"/>
        <v>0</v>
      </c>
      <c r="BJ145" s="67">
        <f t="shared" si="59"/>
        <v>0</v>
      </c>
      <c r="BK145" s="67">
        <f t="shared" si="59"/>
        <v>0</v>
      </c>
      <c r="BL145" s="70">
        <f t="shared" si="47"/>
        <v>0</v>
      </c>
      <c r="BM145" s="71">
        <f t="shared" si="48"/>
        <v>0</v>
      </c>
      <c r="BN145" s="71">
        <f t="shared" si="49"/>
        <v>0</v>
      </c>
      <c r="BO145" s="71">
        <f t="shared" si="50"/>
        <v>0</v>
      </c>
      <c r="BP145" s="71">
        <f t="shared" si="51"/>
        <v>0</v>
      </c>
      <c r="BQ145" s="71">
        <f t="shared" si="52"/>
        <v>0</v>
      </c>
      <c r="BR145" s="71">
        <f t="shared" si="53"/>
        <v>0</v>
      </c>
      <c r="BS145" s="71">
        <f t="shared" si="54"/>
        <v>0</v>
      </c>
      <c r="BT145" s="71">
        <f t="shared" si="55"/>
        <v>0</v>
      </c>
      <c r="BU145" s="72">
        <f t="shared" si="56"/>
        <v>0</v>
      </c>
      <c r="BV145" s="73">
        <f t="shared" si="57"/>
        <v>0</v>
      </c>
      <c r="BW145" t="s">
        <v>872</v>
      </c>
      <c r="BX145">
        <v>2022</v>
      </c>
      <c r="BY145" t="s">
        <v>873</v>
      </c>
      <c r="BZ145" t="s">
        <v>879</v>
      </c>
      <c r="CA145" t="s">
        <v>880</v>
      </c>
      <c r="CB145" t="s">
        <v>878</v>
      </c>
    </row>
    <row r="146" spans="1:80" x14ac:dyDescent="0.2">
      <c r="A146" s="77" t="str">
        <f t="shared" si="4"/>
        <v>Q2OR07Z2XN0G7T1</v>
      </c>
      <c r="B146" s="77" t="s">
        <v>252</v>
      </c>
      <c r="C146" s="77"/>
      <c r="D146" s="77" t="s">
        <v>301</v>
      </c>
      <c r="E146" s="77" t="s">
        <v>301</v>
      </c>
      <c r="F146" s="77" t="s">
        <v>827</v>
      </c>
      <c r="G146" s="77" t="s">
        <v>828</v>
      </c>
      <c r="H146" s="77" t="s">
        <v>829</v>
      </c>
      <c r="I146" s="77" t="s">
        <v>830</v>
      </c>
      <c r="J146" s="77" t="s">
        <v>831</v>
      </c>
      <c r="K146" s="77" t="s">
        <v>129</v>
      </c>
      <c r="L146" s="77" t="s">
        <v>12</v>
      </c>
      <c r="M146" s="77">
        <v>49.99</v>
      </c>
      <c r="N146" s="96">
        <f t="shared" si="40"/>
        <v>53658.266200000005</v>
      </c>
      <c r="O146" s="77"/>
      <c r="P146" s="96"/>
      <c r="Q146" s="78">
        <f t="shared" si="41"/>
        <v>0.31</v>
      </c>
      <c r="R146" s="27">
        <v>15.4969</v>
      </c>
      <c r="AD146" s="34"/>
      <c r="AE146" s="34"/>
      <c r="AF146" s="34"/>
      <c r="AG146" s="34"/>
      <c r="AH146" s="34"/>
      <c r="AI146" s="34"/>
      <c r="AJ146" s="35"/>
      <c r="AK146" s="34"/>
      <c r="AL146" s="35"/>
      <c r="AM146" s="34"/>
      <c r="AN146" s="34"/>
      <c r="AO146" s="35"/>
      <c r="AP146" s="35"/>
      <c r="AQ146" s="48">
        <f t="shared" si="42"/>
        <v>0</v>
      </c>
      <c r="AR146" s="66">
        <f t="shared" si="43"/>
        <v>0</v>
      </c>
      <c r="AS146" s="67">
        <f t="shared" si="58"/>
        <v>0</v>
      </c>
      <c r="AT146" s="67">
        <f t="shared" si="58"/>
        <v>0</v>
      </c>
      <c r="AU146" s="67">
        <f t="shared" si="58"/>
        <v>0</v>
      </c>
      <c r="AV146" s="67">
        <f t="shared" si="58"/>
        <v>0</v>
      </c>
      <c r="AW146" s="67">
        <f t="shared" si="58"/>
        <v>0</v>
      </c>
      <c r="AX146" s="67">
        <f t="shared" si="58"/>
        <v>0</v>
      </c>
      <c r="AY146" s="67">
        <f t="shared" si="58"/>
        <v>0</v>
      </c>
      <c r="AZ146" s="67">
        <f t="shared" si="58"/>
        <v>0</v>
      </c>
      <c r="BA146" s="68">
        <f t="shared" si="44"/>
        <v>0</v>
      </c>
      <c r="BB146" s="64">
        <f t="shared" si="45"/>
        <v>0</v>
      </c>
      <c r="BC146" s="69">
        <f t="shared" si="46"/>
        <v>0</v>
      </c>
      <c r="BD146" s="67">
        <f t="shared" si="59"/>
        <v>0</v>
      </c>
      <c r="BE146" s="67">
        <f t="shared" si="59"/>
        <v>0</v>
      </c>
      <c r="BF146" s="67">
        <f t="shared" si="59"/>
        <v>0</v>
      </c>
      <c r="BG146" s="67">
        <f t="shared" si="59"/>
        <v>0</v>
      </c>
      <c r="BH146" s="67">
        <f t="shared" si="59"/>
        <v>0</v>
      </c>
      <c r="BI146" s="67">
        <f t="shared" si="59"/>
        <v>0</v>
      </c>
      <c r="BJ146" s="67">
        <f t="shared" si="59"/>
        <v>0</v>
      </c>
      <c r="BK146" s="67">
        <f t="shared" si="59"/>
        <v>0</v>
      </c>
      <c r="BL146" s="70">
        <f t="shared" si="47"/>
        <v>0</v>
      </c>
      <c r="BM146" s="71">
        <f t="shared" si="48"/>
        <v>0</v>
      </c>
      <c r="BN146" s="71">
        <f t="shared" si="49"/>
        <v>0</v>
      </c>
      <c r="BO146" s="71">
        <f t="shared" si="50"/>
        <v>0</v>
      </c>
      <c r="BP146" s="71">
        <f t="shared" si="51"/>
        <v>0</v>
      </c>
      <c r="BQ146" s="71">
        <f t="shared" si="52"/>
        <v>0</v>
      </c>
      <c r="BR146" s="71">
        <f t="shared" si="53"/>
        <v>0</v>
      </c>
      <c r="BS146" s="71">
        <f t="shared" si="54"/>
        <v>0</v>
      </c>
      <c r="BT146" s="71">
        <f t="shared" si="55"/>
        <v>0</v>
      </c>
      <c r="BU146" s="72">
        <f t="shared" si="56"/>
        <v>0</v>
      </c>
      <c r="BV146" s="73">
        <f t="shared" si="57"/>
        <v>0</v>
      </c>
      <c r="BW146" t="s">
        <v>872</v>
      </c>
      <c r="BX146">
        <v>2022</v>
      </c>
      <c r="BY146" t="s">
        <v>873</v>
      </c>
      <c r="BZ146" t="s">
        <v>879</v>
      </c>
      <c r="CA146" t="s">
        <v>880</v>
      </c>
      <c r="CB146" t="s">
        <v>875</v>
      </c>
    </row>
    <row r="147" spans="1:80" x14ac:dyDescent="0.2">
      <c r="A147" s="77" t="str">
        <f t="shared" si="4"/>
        <v>Q2OR07Z2XN0A60I</v>
      </c>
      <c r="B147" s="77" t="s">
        <v>252</v>
      </c>
      <c r="C147" s="77"/>
      <c r="D147" s="77" t="s">
        <v>301</v>
      </c>
      <c r="E147" s="77" t="s">
        <v>301</v>
      </c>
      <c r="F147" s="77" t="s">
        <v>827</v>
      </c>
      <c r="G147" s="77" t="s">
        <v>828</v>
      </c>
      <c r="H147" s="77" t="s">
        <v>805</v>
      </c>
      <c r="I147" s="77" t="s">
        <v>806</v>
      </c>
      <c r="J147" s="77" t="s">
        <v>831</v>
      </c>
      <c r="K147" s="77" t="s">
        <v>129</v>
      </c>
      <c r="L147" s="77" t="s">
        <v>12</v>
      </c>
      <c r="M147" s="77">
        <v>49.99</v>
      </c>
      <c r="N147" s="96">
        <f t="shared" si="40"/>
        <v>53658.266200000005</v>
      </c>
      <c r="O147" s="77"/>
      <c r="P147" s="96"/>
      <c r="Q147" s="78">
        <f t="shared" si="41"/>
        <v>0.31</v>
      </c>
      <c r="R147" s="27">
        <v>15.4969</v>
      </c>
      <c r="AD147" s="34"/>
      <c r="AE147" s="34"/>
      <c r="AF147" s="34"/>
      <c r="AG147" s="34"/>
      <c r="AH147" s="34"/>
      <c r="AI147" s="34"/>
      <c r="AJ147" s="35"/>
      <c r="AK147" s="34"/>
      <c r="AL147" s="35"/>
      <c r="AM147" s="34"/>
      <c r="AN147" s="34"/>
      <c r="AO147" s="35"/>
      <c r="AP147" s="35"/>
      <c r="AQ147" s="48">
        <f t="shared" si="42"/>
        <v>0</v>
      </c>
      <c r="AR147" s="66">
        <f t="shared" si="43"/>
        <v>0</v>
      </c>
      <c r="AS147" s="67">
        <f t="shared" si="58"/>
        <v>0</v>
      </c>
      <c r="AT147" s="67">
        <f t="shared" si="58"/>
        <v>0</v>
      </c>
      <c r="AU147" s="67">
        <f t="shared" si="58"/>
        <v>0</v>
      </c>
      <c r="AV147" s="67">
        <f t="shared" si="58"/>
        <v>0</v>
      </c>
      <c r="AW147" s="67">
        <f t="shared" si="58"/>
        <v>0</v>
      </c>
      <c r="AX147" s="67">
        <f t="shared" si="58"/>
        <v>0</v>
      </c>
      <c r="AY147" s="67">
        <f t="shared" si="58"/>
        <v>0</v>
      </c>
      <c r="AZ147" s="67">
        <f t="shared" si="58"/>
        <v>0</v>
      </c>
      <c r="BA147" s="68">
        <f t="shared" si="44"/>
        <v>0</v>
      </c>
      <c r="BB147" s="64">
        <f t="shared" si="45"/>
        <v>0</v>
      </c>
      <c r="BC147" s="69">
        <f t="shared" si="46"/>
        <v>0</v>
      </c>
      <c r="BD147" s="67">
        <f t="shared" si="59"/>
        <v>0</v>
      </c>
      <c r="BE147" s="67">
        <f t="shared" si="59"/>
        <v>0</v>
      </c>
      <c r="BF147" s="67">
        <f t="shared" si="59"/>
        <v>0</v>
      </c>
      <c r="BG147" s="67">
        <f t="shared" si="59"/>
        <v>0</v>
      </c>
      <c r="BH147" s="67">
        <f t="shared" si="59"/>
        <v>0</v>
      </c>
      <c r="BI147" s="67">
        <f t="shared" si="59"/>
        <v>0</v>
      </c>
      <c r="BJ147" s="67">
        <f t="shared" si="59"/>
        <v>0</v>
      </c>
      <c r="BK147" s="67">
        <f t="shared" si="59"/>
        <v>0</v>
      </c>
      <c r="BL147" s="70">
        <f t="shared" si="47"/>
        <v>0</v>
      </c>
      <c r="BM147" s="71">
        <f t="shared" si="48"/>
        <v>0</v>
      </c>
      <c r="BN147" s="71">
        <f t="shared" si="49"/>
        <v>0</v>
      </c>
      <c r="BO147" s="71">
        <f t="shared" si="50"/>
        <v>0</v>
      </c>
      <c r="BP147" s="71">
        <f t="shared" si="51"/>
        <v>0</v>
      </c>
      <c r="BQ147" s="71">
        <f t="shared" si="52"/>
        <v>0</v>
      </c>
      <c r="BR147" s="71">
        <f t="shared" si="53"/>
        <v>0</v>
      </c>
      <c r="BS147" s="71">
        <f t="shared" si="54"/>
        <v>0</v>
      </c>
      <c r="BT147" s="71">
        <f t="shared" si="55"/>
        <v>0</v>
      </c>
      <c r="BU147" s="72">
        <f t="shared" si="56"/>
        <v>0</v>
      </c>
      <c r="BV147" s="73">
        <f t="shared" si="57"/>
        <v>0</v>
      </c>
      <c r="BW147" t="s">
        <v>872</v>
      </c>
      <c r="BX147">
        <v>2022</v>
      </c>
      <c r="BY147" t="s">
        <v>873</v>
      </c>
      <c r="BZ147" t="s">
        <v>879</v>
      </c>
      <c r="CA147" t="s">
        <v>880</v>
      </c>
      <c r="CB147" t="s">
        <v>875</v>
      </c>
    </row>
    <row r="148" spans="1:80" x14ac:dyDescent="0.2">
      <c r="A148" s="77" t="str">
        <f t="shared" si="4"/>
        <v>Q2OQ04KAMH1G7T1</v>
      </c>
      <c r="B148" s="77" t="s">
        <v>252</v>
      </c>
      <c r="C148" s="77"/>
      <c r="D148" s="77" t="s">
        <v>254</v>
      </c>
      <c r="E148" s="77" t="s">
        <v>253</v>
      </c>
      <c r="F148" s="77" t="s">
        <v>832</v>
      </c>
      <c r="G148" s="77" t="s">
        <v>833</v>
      </c>
      <c r="H148" s="77" t="s">
        <v>829</v>
      </c>
      <c r="I148" s="77" t="s">
        <v>830</v>
      </c>
      <c r="J148" s="77" t="s">
        <v>569</v>
      </c>
      <c r="K148" s="77" t="s">
        <v>129</v>
      </c>
      <c r="L148" s="77" t="s">
        <v>12</v>
      </c>
      <c r="M148" s="77">
        <v>49.99</v>
      </c>
      <c r="N148" s="96">
        <f t="shared" si="40"/>
        <v>53658.266200000005</v>
      </c>
      <c r="O148" s="77"/>
      <c r="P148" s="96"/>
      <c r="Q148" s="78">
        <f t="shared" si="41"/>
        <v>0.31</v>
      </c>
      <c r="R148" s="27">
        <v>15.4969</v>
      </c>
      <c r="AD148" s="34"/>
      <c r="AE148" s="34"/>
      <c r="AF148" s="34"/>
      <c r="AG148" s="34"/>
      <c r="AH148" s="34"/>
      <c r="AI148" s="34"/>
      <c r="AJ148" s="35"/>
      <c r="AK148" s="34"/>
      <c r="AL148" s="35"/>
      <c r="AM148" s="34"/>
      <c r="AN148" s="34"/>
      <c r="AO148" s="35"/>
      <c r="AP148" s="35"/>
      <c r="AQ148" s="48">
        <f t="shared" si="42"/>
        <v>0</v>
      </c>
      <c r="AR148" s="66">
        <f t="shared" si="43"/>
        <v>0</v>
      </c>
      <c r="AS148" s="67">
        <f t="shared" si="58"/>
        <v>0</v>
      </c>
      <c r="AT148" s="67">
        <f t="shared" si="58"/>
        <v>0</v>
      </c>
      <c r="AU148" s="67">
        <f t="shared" si="58"/>
        <v>0</v>
      </c>
      <c r="AV148" s="67">
        <f t="shared" si="58"/>
        <v>0</v>
      </c>
      <c r="AW148" s="67">
        <f t="shared" si="58"/>
        <v>0</v>
      </c>
      <c r="AX148" s="67">
        <f t="shared" si="58"/>
        <v>0</v>
      </c>
      <c r="AY148" s="67">
        <f t="shared" si="58"/>
        <v>0</v>
      </c>
      <c r="AZ148" s="67">
        <f t="shared" si="58"/>
        <v>0</v>
      </c>
      <c r="BA148" s="68">
        <f t="shared" si="44"/>
        <v>0</v>
      </c>
      <c r="BB148" s="64">
        <f t="shared" si="45"/>
        <v>0</v>
      </c>
      <c r="BC148" s="69">
        <f t="shared" si="46"/>
        <v>0</v>
      </c>
      <c r="BD148" s="67">
        <f t="shared" si="59"/>
        <v>0</v>
      </c>
      <c r="BE148" s="67">
        <f t="shared" si="59"/>
        <v>0</v>
      </c>
      <c r="BF148" s="67">
        <f t="shared" si="59"/>
        <v>0</v>
      </c>
      <c r="BG148" s="67">
        <f t="shared" si="59"/>
        <v>0</v>
      </c>
      <c r="BH148" s="67">
        <f t="shared" si="59"/>
        <v>0</v>
      </c>
      <c r="BI148" s="67">
        <f t="shared" si="59"/>
        <v>0</v>
      </c>
      <c r="BJ148" s="67">
        <f t="shared" si="59"/>
        <v>0</v>
      </c>
      <c r="BK148" s="67">
        <f t="shared" si="59"/>
        <v>0</v>
      </c>
      <c r="BL148" s="70">
        <f t="shared" si="47"/>
        <v>0</v>
      </c>
      <c r="BM148" s="71">
        <f t="shared" si="48"/>
        <v>0</v>
      </c>
      <c r="BN148" s="71">
        <f t="shared" si="49"/>
        <v>0</v>
      </c>
      <c r="BO148" s="71">
        <f t="shared" si="50"/>
        <v>0</v>
      </c>
      <c r="BP148" s="71">
        <f t="shared" si="51"/>
        <v>0</v>
      </c>
      <c r="BQ148" s="71">
        <f t="shared" si="52"/>
        <v>0</v>
      </c>
      <c r="BR148" s="71">
        <f t="shared" si="53"/>
        <v>0</v>
      </c>
      <c r="BS148" s="71">
        <f t="shared" si="54"/>
        <v>0</v>
      </c>
      <c r="BT148" s="71">
        <f t="shared" si="55"/>
        <v>0</v>
      </c>
      <c r="BU148" s="72">
        <f t="shared" si="56"/>
        <v>0</v>
      </c>
      <c r="BV148" s="73">
        <f t="shared" si="57"/>
        <v>0</v>
      </c>
      <c r="BW148" t="s">
        <v>872</v>
      </c>
      <c r="BX148">
        <v>2022</v>
      </c>
      <c r="BY148" t="s">
        <v>873</v>
      </c>
      <c r="BZ148" t="s">
        <v>879</v>
      </c>
      <c r="CA148" t="s">
        <v>880</v>
      </c>
      <c r="CB148" t="s">
        <v>876</v>
      </c>
    </row>
    <row r="149" spans="1:80" x14ac:dyDescent="0.2">
      <c r="A149" s="77" t="str">
        <f t="shared" si="4"/>
        <v>Q2OQ04KAMH1JBLK</v>
      </c>
      <c r="B149" s="77" t="s">
        <v>252</v>
      </c>
      <c r="C149" s="77"/>
      <c r="D149" s="77" t="s">
        <v>254</v>
      </c>
      <c r="E149" s="77" t="s">
        <v>253</v>
      </c>
      <c r="F149" s="77" t="s">
        <v>832</v>
      </c>
      <c r="G149" s="77" t="s">
        <v>833</v>
      </c>
      <c r="H149" s="77" t="s">
        <v>85</v>
      </c>
      <c r="I149" s="77" t="s">
        <v>483</v>
      </c>
      <c r="J149" s="77" t="s">
        <v>569</v>
      </c>
      <c r="K149" s="77" t="s">
        <v>129</v>
      </c>
      <c r="L149" s="77" t="s">
        <v>12</v>
      </c>
      <c r="M149" s="77">
        <v>49.99</v>
      </c>
      <c r="N149" s="96">
        <f t="shared" si="40"/>
        <v>53658.266200000005</v>
      </c>
      <c r="O149" s="77"/>
      <c r="P149" s="96"/>
      <c r="Q149" s="78">
        <f t="shared" si="41"/>
        <v>0.31</v>
      </c>
      <c r="R149" s="27">
        <v>15.4969</v>
      </c>
      <c r="AD149" s="34"/>
      <c r="AE149" s="34"/>
      <c r="AF149" s="34"/>
      <c r="AG149" s="34"/>
      <c r="AH149" s="34"/>
      <c r="AI149" s="34"/>
      <c r="AJ149" s="35"/>
      <c r="AK149" s="34"/>
      <c r="AL149" s="35"/>
      <c r="AM149" s="34"/>
      <c r="AN149" s="34"/>
      <c r="AO149" s="35"/>
      <c r="AP149" s="35"/>
      <c r="AQ149" s="48">
        <f t="shared" si="42"/>
        <v>0</v>
      </c>
      <c r="AR149" s="66">
        <f t="shared" si="43"/>
        <v>0</v>
      </c>
      <c r="AS149" s="67">
        <f t="shared" si="58"/>
        <v>0</v>
      </c>
      <c r="AT149" s="67">
        <f t="shared" si="58"/>
        <v>0</v>
      </c>
      <c r="AU149" s="67">
        <f t="shared" si="58"/>
        <v>0</v>
      </c>
      <c r="AV149" s="67">
        <f t="shared" si="58"/>
        <v>0</v>
      </c>
      <c r="AW149" s="67">
        <f t="shared" si="58"/>
        <v>0</v>
      </c>
      <c r="AX149" s="67">
        <f t="shared" si="58"/>
        <v>0</v>
      </c>
      <c r="AY149" s="67">
        <f t="shared" si="58"/>
        <v>0</v>
      </c>
      <c r="AZ149" s="67">
        <f t="shared" si="58"/>
        <v>0</v>
      </c>
      <c r="BA149" s="68">
        <f t="shared" si="44"/>
        <v>0</v>
      </c>
      <c r="BB149" s="64">
        <f t="shared" si="45"/>
        <v>0</v>
      </c>
      <c r="BC149" s="69">
        <f t="shared" si="46"/>
        <v>0</v>
      </c>
      <c r="BD149" s="67">
        <f t="shared" si="59"/>
        <v>0</v>
      </c>
      <c r="BE149" s="67">
        <f t="shared" si="59"/>
        <v>0</v>
      </c>
      <c r="BF149" s="67">
        <f t="shared" si="59"/>
        <v>0</v>
      </c>
      <c r="BG149" s="67">
        <f t="shared" si="59"/>
        <v>0</v>
      </c>
      <c r="BH149" s="67">
        <f t="shared" si="59"/>
        <v>0</v>
      </c>
      <c r="BI149" s="67">
        <f t="shared" si="59"/>
        <v>0</v>
      </c>
      <c r="BJ149" s="67">
        <f t="shared" si="59"/>
        <v>0</v>
      </c>
      <c r="BK149" s="67">
        <f t="shared" si="59"/>
        <v>0</v>
      </c>
      <c r="BL149" s="70">
        <f t="shared" si="47"/>
        <v>0</v>
      </c>
      <c r="BM149" s="71">
        <f t="shared" si="48"/>
        <v>0</v>
      </c>
      <c r="BN149" s="71">
        <f t="shared" si="49"/>
        <v>0</v>
      </c>
      <c r="BO149" s="71">
        <f t="shared" si="50"/>
        <v>0</v>
      </c>
      <c r="BP149" s="71">
        <f t="shared" si="51"/>
        <v>0</v>
      </c>
      <c r="BQ149" s="71">
        <f t="shared" si="52"/>
        <v>0</v>
      </c>
      <c r="BR149" s="71">
        <f t="shared" si="53"/>
        <v>0</v>
      </c>
      <c r="BS149" s="71">
        <f t="shared" si="54"/>
        <v>0</v>
      </c>
      <c r="BT149" s="71">
        <f t="shared" si="55"/>
        <v>0</v>
      </c>
      <c r="BU149" s="72">
        <f t="shared" si="56"/>
        <v>0</v>
      </c>
      <c r="BV149" s="73">
        <f t="shared" si="57"/>
        <v>0</v>
      </c>
      <c r="BW149" t="s">
        <v>872</v>
      </c>
      <c r="BX149">
        <v>2022</v>
      </c>
      <c r="BY149" t="s">
        <v>873</v>
      </c>
      <c r="BZ149" t="s">
        <v>879</v>
      </c>
      <c r="CA149" t="s">
        <v>880</v>
      </c>
      <c r="CB149" t="s">
        <v>876</v>
      </c>
    </row>
    <row r="150" spans="1:80" x14ac:dyDescent="0.2">
      <c r="A150" s="77" t="str">
        <f t="shared" si="4"/>
        <v>Q2OQ04KAMH1G1U2</v>
      </c>
      <c r="B150" s="77" t="s">
        <v>252</v>
      </c>
      <c r="C150" s="77"/>
      <c r="D150" s="77" t="s">
        <v>254</v>
      </c>
      <c r="E150" s="77" t="s">
        <v>253</v>
      </c>
      <c r="F150" s="77" t="s">
        <v>832</v>
      </c>
      <c r="G150" s="77" t="s">
        <v>833</v>
      </c>
      <c r="H150" s="77" t="s">
        <v>690</v>
      </c>
      <c r="I150" s="77" t="s">
        <v>691</v>
      </c>
      <c r="J150" s="77" t="s">
        <v>569</v>
      </c>
      <c r="K150" s="77" t="s">
        <v>129</v>
      </c>
      <c r="L150" s="77" t="s">
        <v>12</v>
      </c>
      <c r="M150" s="77">
        <v>49.99</v>
      </c>
      <c r="N150" s="96">
        <f t="shared" si="40"/>
        <v>53658.266200000005</v>
      </c>
      <c r="O150" s="77"/>
      <c r="P150" s="96"/>
      <c r="Q150" s="78">
        <f t="shared" si="41"/>
        <v>0.31</v>
      </c>
      <c r="R150" s="27">
        <v>15.4969</v>
      </c>
      <c r="AD150" s="34"/>
      <c r="AE150" s="34"/>
      <c r="AF150" s="34"/>
      <c r="AG150" s="34"/>
      <c r="AH150" s="34"/>
      <c r="AI150" s="34"/>
      <c r="AJ150" s="35"/>
      <c r="AK150" s="34"/>
      <c r="AL150" s="35"/>
      <c r="AM150" s="34"/>
      <c r="AN150" s="34"/>
      <c r="AO150" s="35"/>
      <c r="AP150" s="35"/>
      <c r="AQ150" s="48">
        <f t="shared" si="42"/>
        <v>0</v>
      </c>
      <c r="AR150" s="66">
        <f t="shared" si="43"/>
        <v>0</v>
      </c>
      <c r="AS150" s="67">
        <f t="shared" si="58"/>
        <v>0</v>
      </c>
      <c r="AT150" s="67">
        <f t="shared" si="58"/>
        <v>0</v>
      </c>
      <c r="AU150" s="67">
        <f t="shared" si="58"/>
        <v>0</v>
      </c>
      <c r="AV150" s="67">
        <f t="shared" si="58"/>
        <v>0</v>
      </c>
      <c r="AW150" s="67">
        <f t="shared" si="58"/>
        <v>0</v>
      </c>
      <c r="AX150" s="67">
        <f t="shared" si="58"/>
        <v>0</v>
      </c>
      <c r="AY150" s="67">
        <f t="shared" si="58"/>
        <v>0</v>
      </c>
      <c r="AZ150" s="67">
        <f t="shared" si="58"/>
        <v>0</v>
      </c>
      <c r="BA150" s="68">
        <f t="shared" si="44"/>
        <v>0</v>
      </c>
      <c r="BB150" s="64">
        <f t="shared" si="45"/>
        <v>0</v>
      </c>
      <c r="BC150" s="69">
        <f t="shared" si="46"/>
        <v>0</v>
      </c>
      <c r="BD150" s="67">
        <f t="shared" si="59"/>
        <v>0</v>
      </c>
      <c r="BE150" s="67">
        <f t="shared" si="59"/>
        <v>0</v>
      </c>
      <c r="BF150" s="67">
        <f t="shared" si="59"/>
        <v>0</v>
      </c>
      <c r="BG150" s="67">
        <f t="shared" si="59"/>
        <v>0</v>
      </c>
      <c r="BH150" s="67">
        <f t="shared" si="59"/>
        <v>0</v>
      </c>
      <c r="BI150" s="67">
        <f t="shared" si="59"/>
        <v>0</v>
      </c>
      <c r="BJ150" s="67">
        <f t="shared" si="59"/>
        <v>0</v>
      </c>
      <c r="BK150" s="67">
        <f t="shared" si="59"/>
        <v>0</v>
      </c>
      <c r="BL150" s="70">
        <f t="shared" si="47"/>
        <v>0</v>
      </c>
      <c r="BM150" s="71">
        <f t="shared" si="48"/>
        <v>0</v>
      </c>
      <c r="BN150" s="71">
        <f t="shared" si="49"/>
        <v>0</v>
      </c>
      <c r="BO150" s="71">
        <f t="shared" si="50"/>
        <v>0</v>
      </c>
      <c r="BP150" s="71">
        <f t="shared" si="51"/>
        <v>0</v>
      </c>
      <c r="BQ150" s="71">
        <f t="shared" si="52"/>
        <v>0</v>
      </c>
      <c r="BR150" s="71">
        <f t="shared" si="53"/>
        <v>0</v>
      </c>
      <c r="BS150" s="71">
        <f t="shared" si="54"/>
        <v>0</v>
      </c>
      <c r="BT150" s="71">
        <f t="shared" si="55"/>
        <v>0</v>
      </c>
      <c r="BU150" s="72">
        <f t="shared" si="56"/>
        <v>0</v>
      </c>
      <c r="BV150" s="73">
        <f t="shared" si="57"/>
        <v>0</v>
      </c>
      <c r="BW150" t="s">
        <v>872</v>
      </c>
      <c r="BX150">
        <v>2022</v>
      </c>
      <c r="BY150" t="s">
        <v>873</v>
      </c>
      <c r="BZ150" t="s">
        <v>879</v>
      </c>
      <c r="CA150" t="s">
        <v>880</v>
      </c>
      <c r="CB150" t="s">
        <v>876</v>
      </c>
    </row>
    <row r="151" spans="1:80" x14ac:dyDescent="0.2">
      <c r="A151" s="77" t="str">
        <f t="shared" si="4"/>
        <v>Q2OQ04KAMH1G011</v>
      </c>
      <c r="B151" s="77" t="s">
        <v>252</v>
      </c>
      <c r="C151" s="77"/>
      <c r="D151" s="77" t="s">
        <v>254</v>
      </c>
      <c r="E151" s="77" t="s">
        <v>253</v>
      </c>
      <c r="F151" s="77" t="s">
        <v>832</v>
      </c>
      <c r="G151" s="77" t="s">
        <v>833</v>
      </c>
      <c r="H151" s="77" t="s">
        <v>89</v>
      </c>
      <c r="I151" s="77" t="s">
        <v>484</v>
      </c>
      <c r="J151" s="77" t="s">
        <v>569</v>
      </c>
      <c r="K151" s="77" t="s">
        <v>129</v>
      </c>
      <c r="L151" s="77" t="s">
        <v>12</v>
      </c>
      <c r="M151" s="77">
        <v>49.99</v>
      </c>
      <c r="N151" s="96">
        <f t="shared" si="40"/>
        <v>53658.266200000005</v>
      </c>
      <c r="O151" s="77"/>
      <c r="P151" s="96"/>
      <c r="Q151" s="78">
        <f t="shared" si="41"/>
        <v>0.31</v>
      </c>
      <c r="R151" s="27">
        <v>15.4969</v>
      </c>
      <c r="AD151" s="34"/>
      <c r="AE151" s="34"/>
      <c r="AF151" s="34"/>
      <c r="AG151" s="34"/>
      <c r="AH151" s="34"/>
      <c r="AI151" s="34"/>
      <c r="AJ151" s="35"/>
      <c r="AK151" s="34"/>
      <c r="AL151" s="35"/>
      <c r="AM151" s="34"/>
      <c r="AN151" s="34"/>
      <c r="AO151" s="35"/>
      <c r="AP151" s="35"/>
      <c r="AQ151" s="48">
        <f t="shared" si="42"/>
        <v>0</v>
      </c>
      <c r="AR151" s="66">
        <f t="shared" si="43"/>
        <v>0</v>
      </c>
      <c r="AS151" s="67">
        <f t="shared" si="58"/>
        <v>0</v>
      </c>
      <c r="AT151" s="67">
        <f t="shared" si="58"/>
        <v>0</v>
      </c>
      <c r="AU151" s="67">
        <f t="shared" si="58"/>
        <v>0</v>
      </c>
      <c r="AV151" s="67">
        <f t="shared" si="58"/>
        <v>0</v>
      </c>
      <c r="AW151" s="67">
        <f t="shared" si="58"/>
        <v>0</v>
      </c>
      <c r="AX151" s="67">
        <f t="shared" si="58"/>
        <v>0</v>
      </c>
      <c r="AY151" s="67">
        <f t="shared" si="58"/>
        <v>0</v>
      </c>
      <c r="AZ151" s="67">
        <f t="shared" si="58"/>
        <v>0</v>
      </c>
      <c r="BA151" s="68">
        <f t="shared" si="44"/>
        <v>0</v>
      </c>
      <c r="BB151" s="64">
        <f t="shared" si="45"/>
        <v>0</v>
      </c>
      <c r="BC151" s="69">
        <f t="shared" si="46"/>
        <v>0</v>
      </c>
      <c r="BD151" s="67">
        <f t="shared" si="59"/>
        <v>0</v>
      </c>
      <c r="BE151" s="67">
        <f t="shared" si="59"/>
        <v>0</v>
      </c>
      <c r="BF151" s="67">
        <f t="shared" si="59"/>
        <v>0</v>
      </c>
      <c r="BG151" s="67">
        <f t="shared" si="59"/>
        <v>0</v>
      </c>
      <c r="BH151" s="67">
        <f t="shared" si="59"/>
        <v>0</v>
      </c>
      <c r="BI151" s="67">
        <f t="shared" si="59"/>
        <v>0</v>
      </c>
      <c r="BJ151" s="67">
        <f t="shared" si="59"/>
        <v>0</v>
      </c>
      <c r="BK151" s="67">
        <f t="shared" si="59"/>
        <v>0</v>
      </c>
      <c r="BL151" s="70">
        <f t="shared" si="47"/>
        <v>0</v>
      </c>
      <c r="BM151" s="71">
        <f t="shared" si="48"/>
        <v>0</v>
      </c>
      <c r="BN151" s="71">
        <f t="shared" si="49"/>
        <v>0</v>
      </c>
      <c r="BO151" s="71">
        <f t="shared" si="50"/>
        <v>0</v>
      </c>
      <c r="BP151" s="71">
        <f t="shared" si="51"/>
        <v>0</v>
      </c>
      <c r="BQ151" s="71">
        <f t="shared" si="52"/>
        <v>0</v>
      </c>
      <c r="BR151" s="71">
        <f t="shared" si="53"/>
        <v>0</v>
      </c>
      <c r="BS151" s="71">
        <f t="shared" si="54"/>
        <v>0</v>
      </c>
      <c r="BT151" s="71">
        <f t="shared" si="55"/>
        <v>0</v>
      </c>
      <c r="BU151" s="72">
        <f t="shared" si="56"/>
        <v>0</v>
      </c>
      <c r="BV151" s="73">
        <f t="shared" si="57"/>
        <v>0</v>
      </c>
      <c r="BW151" t="s">
        <v>872</v>
      </c>
      <c r="BX151">
        <v>2022</v>
      </c>
      <c r="BY151" t="s">
        <v>873</v>
      </c>
      <c r="BZ151" t="s">
        <v>879</v>
      </c>
      <c r="CA151" t="s">
        <v>880</v>
      </c>
      <c r="CB151" t="s">
        <v>876</v>
      </c>
    </row>
    <row r="152" spans="1:80" x14ac:dyDescent="0.2">
      <c r="A152" s="77" t="str">
        <f t="shared" si="4"/>
        <v>Q2OL00W93L1G599</v>
      </c>
      <c r="B152" s="77" t="s">
        <v>252</v>
      </c>
      <c r="C152" s="77"/>
      <c r="D152" s="77" t="s">
        <v>425</v>
      </c>
      <c r="E152" s="77" t="s">
        <v>253</v>
      </c>
      <c r="F152" s="77" t="s">
        <v>834</v>
      </c>
      <c r="G152" s="77" t="s">
        <v>835</v>
      </c>
      <c r="H152" s="77" t="s">
        <v>648</v>
      </c>
      <c r="I152" s="77" t="s">
        <v>649</v>
      </c>
      <c r="J152" s="77" t="s">
        <v>836</v>
      </c>
      <c r="K152" s="77" t="s">
        <v>128</v>
      </c>
      <c r="L152" s="77" t="s">
        <v>12</v>
      </c>
      <c r="M152" s="77">
        <v>54.99</v>
      </c>
      <c r="N152" s="96">
        <f t="shared" si="40"/>
        <v>59025.1662</v>
      </c>
      <c r="O152" s="77"/>
      <c r="P152" s="96"/>
      <c r="Q152" s="78">
        <f t="shared" si="41"/>
        <v>0.31</v>
      </c>
      <c r="R152" s="27">
        <v>17.046900000000001</v>
      </c>
      <c r="AD152" s="34"/>
      <c r="AE152" s="34"/>
      <c r="AF152" s="34"/>
      <c r="AG152" s="34"/>
      <c r="AH152" s="34"/>
      <c r="AI152" s="34"/>
      <c r="AJ152" s="35"/>
      <c r="AK152" s="34"/>
      <c r="AL152" s="35"/>
      <c r="AM152" s="34"/>
      <c r="AN152" s="34"/>
      <c r="AO152" s="35"/>
      <c r="AP152" s="35"/>
      <c r="AQ152" s="48">
        <f t="shared" si="42"/>
        <v>0</v>
      </c>
      <c r="AR152" s="66">
        <f t="shared" si="43"/>
        <v>0</v>
      </c>
      <c r="AS152" s="67">
        <f t="shared" si="58"/>
        <v>0</v>
      </c>
      <c r="AT152" s="67">
        <f t="shared" si="58"/>
        <v>0</v>
      </c>
      <c r="AU152" s="67">
        <f t="shared" si="58"/>
        <v>0</v>
      </c>
      <c r="AV152" s="67">
        <f t="shared" si="58"/>
        <v>0</v>
      </c>
      <c r="AW152" s="67">
        <f t="shared" si="58"/>
        <v>0</v>
      </c>
      <c r="AX152" s="67">
        <f t="shared" si="58"/>
        <v>0</v>
      </c>
      <c r="AY152" s="67">
        <f t="shared" si="58"/>
        <v>0</v>
      </c>
      <c r="AZ152" s="67">
        <f t="shared" si="58"/>
        <v>0</v>
      </c>
      <c r="BA152" s="68">
        <f t="shared" si="44"/>
        <v>0</v>
      </c>
      <c r="BB152" s="64">
        <f t="shared" si="45"/>
        <v>0</v>
      </c>
      <c r="BC152" s="69">
        <f t="shared" si="46"/>
        <v>0</v>
      </c>
      <c r="BD152" s="67">
        <f t="shared" si="59"/>
        <v>0</v>
      </c>
      <c r="BE152" s="67">
        <f t="shared" si="59"/>
        <v>0</v>
      </c>
      <c r="BF152" s="67">
        <f t="shared" si="59"/>
        <v>0</v>
      </c>
      <c r="BG152" s="67">
        <f t="shared" si="59"/>
        <v>0</v>
      </c>
      <c r="BH152" s="67">
        <f t="shared" si="59"/>
        <v>0</v>
      </c>
      <c r="BI152" s="67">
        <f t="shared" si="59"/>
        <v>0</v>
      </c>
      <c r="BJ152" s="67">
        <f t="shared" si="59"/>
        <v>0</v>
      </c>
      <c r="BK152" s="67">
        <f t="shared" si="59"/>
        <v>0</v>
      </c>
      <c r="BL152" s="70">
        <f t="shared" si="47"/>
        <v>0</v>
      </c>
      <c r="BM152" s="71">
        <f t="shared" si="48"/>
        <v>0</v>
      </c>
      <c r="BN152" s="71">
        <f t="shared" si="49"/>
        <v>0</v>
      </c>
      <c r="BO152" s="71">
        <f t="shared" si="50"/>
        <v>0</v>
      </c>
      <c r="BP152" s="71">
        <f t="shared" si="51"/>
        <v>0</v>
      </c>
      <c r="BQ152" s="71">
        <f t="shared" si="52"/>
        <v>0</v>
      </c>
      <c r="BR152" s="71">
        <f t="shared" si="53"/>
        <v>0</v>
      </c>
      <c r="BS152" s="71">
        <f t="shared" si="54"/>
        <v>0</v>
      </c>
      <c r="BT152" s="71">
        <f t="shared" si="55"/>
        <v>0</v>
      </c>
      <c r="BU152" s="72">
        <f t="shared" si="56"/>
        <v>0</v>
      </c>
      <c r="BV152" s="73">
        <f t="shared" si="57"/>
        <v>0</v>
      </c>
      <c r="BW152" t="s">
        <v>872</v>
      </c>
      <c r="BX152">
        <v>2022</v>
      </c>
      <c r="BY152" t="s">
        <v>873</v>
      </c>
      <c r="BZ152" t="s">
        <v>879</v>
      </c>
      <c r="CA152" t="s">
        <v>880</v>
      </c>
      <c r="CB152" t="s">
        <v>876</v>
      </c>
    </row>
    <row r="153" spans="1:80" x14ac:dyDescent="0.2">
      <c r="A153" s="77" t="str">
        <f t="shared" si="4"/>
        <v>Q2OL00W93L1JBLK</v>
      </c>
      <c r="B153" s="77" t="s">
        <v>252</v>
      </c>
      <c r="C153" s="77"/>
      <c r="D153" s="77" t="s">
        <v>425</v>
      </c>
      <c r="E153" s="77" t="s">
        <v>253</v>
      </c>
      <c r="F153" s="77" t="s">
        <v>834</v>
      </c>
      <c r="G153" s="77" t="s">
        <v>835</v>
      </c>
      <c r="H153" s="77" t="s">
        <v>85</v>
      </c>
      <c r="I153" s="77" t="s">
        <v>483</v>
      </c>
      <c r="J153" s="77" t="s">
        <v>836</v>
      </c>
      <c r="K153" s="77" t="s">
        <v>128</v>
      </c>
      <c r="L153" s="77" t="s">
        <v>12</v>
      </c>
      <c r="M153" s="77">
        <v>54.99</v>
      </c>
      <c r="N153" s="96">
        <f t="shared" si="40"/>
        <v>59025.1662</v>
      </c>
      <c r="O153" s="77"/>
      <c r="P153" s="96"/>
      <c r="Q153" s="78">
        <f t="shared" si="41"/>
        <v>0.31</v>
      </c>
      <c r="R153" s="27">
        <v>17.046900000000001</v>
      </c>
      <c r="AD153" s="34"/>
      <c r="AE153" s="34"/>
      <c r="AF153" s="34"/>
      <c r="AG153" s="34"/>
      <c r="AH153" s="34"/>
      <c r="AI153" s="34"/>
      <c r="AJ153" s="35"/>
      <c r="AK153" s="34"/>
      <c r="AL153" s="35"/>
      <c r="AM153" s="34"/>
      <c r="AN153" s="34"/>
      <c r="AO153" s="35"/>
      <c r="AP153" s="35"/>
      <c r="AQ153" s="48">
        <f t="shared" si="42"/>
        <v>0</v>
      </c>
      <c r="AR153" s="66">
        <f t="shared" si="43"/>
        <v>0</v>
      </c>
      <c r="AS153" s="67">
        <f t="shared" si="58"/>
        <v>0</v>
      </c>
      <c r="AT153" s="67">
        <f t="shared" si="58"/>
        <v>0</v>
      </c>
      <c r="AU153" s="67">
        <f t="shared" si="58"/>
        <v>0</v>
      </c>
      <c r="AV153" s="67">
        <f t="shared" si="58"/>
        <v>0</v>
      </c>
      <c r="AW153" s="67">
        <f t="shared" si="58"/>
        <v>0</v>
      </c>
      <c r="AX153" s="67">
        <f t="shared" si="58"/>
        <v>0</v>
      </c>
      <c r="AY153" s="67">
        <f t="shared" si="58"/>
        <v>0</v>
      </c>
      <c r="AZ153" s="67">
        <f t="shared" si="58"/>
        <v>0</v>
      </c>
      <c r="BA153" s="68">
        <f t="shared" si="44"/>
        <v>0</v>
      </c>
      <c r="BB153" s="64">
        <f t="shared" si="45"/>
        <v>0</v>
      </c>
      <c r="BC153" s="69">
        <f t="shared" si="46"/>
        <v>0</v>
      </c>
      <c r="BD153" s="67">
        <f t="shared" si="59"/>
        <v>0</v>
      </c>
      <c r="BE153" s="67">
        <f t="shared" si="59"/>
        <v>0</v>
      </c>
      <c r="BF153" s="67">
        <f t="shared" si="59"/>
        <v>0</v>
      </c>
      <c r="BG153" s="67">
        <f t="shared" si="59"/>
        <v>0</v>
      </c>
      <c r="BH153" s="67">
        <f t="shared" si="59"/>
        <v>0</v>
      </c>
      <c r="BI153" s="67">
        <f t="shared" si="59"/>
        <v>0</v>
      </c>
      <c r="BJ153" s="67">
        <f t="shared" si="59"/>
        <v>0</v>
      </c>
      <c r="BK153" s="67">
        <f t="shared" si="59"/>
        <v>0</v>
      </c>
      <c r="BL153" s="70">
        <f t="shared" si="47"/>
        <v>0</v>
      </c>
      <c r="BM153" s="71">
        <f t="shared" si="48"/>
        <v>0</v>
      </c>
      <c r="BN153" s="71">
        <f t="shared" si="49"/>
        <v>0</v>
      </c>
      <c r="BO153" s="71">
        <f t="shared" si="50"/>
        <v>0</v>
      </c>
      <c r="BP153" s="71">
        <f t="shared" si="51"/>
        <v>0</v>
      </c>
      <c r="BQ153" s="71">
        <f t="shared" si="52"/>
        <v>0</v>
      </c>
      <c r="BR153" s="71">
        <f t="shared" si="53"/>
        <v>0</v>
      </c>
      <c r="BS153" s="71">
        <f t="shared" si="54"/>
        <v>0</v>
      </c>
      <c r="BT153" s="71">
        <f t="shared" si="55"/>
        <v>0</v>
      </c>
      <c r="BU153" s="72">
        <f t="shared" si="56"/>
        <v>0</v>
      </c>
      <c r="BV153" s="73">
        <f t="shared" si="57"/>
        <v>0</v>
      </c>
      <c r="BW153" t="s">
        <v>872</v>
      </c>
      <c r="BX153">
        <v>2022</v>
      </c>
      <c r="BY153" t="s">
        <v>873</v>
      </c>
      <c r="BZ153" t="s">
        <v>879</v>
      </c>
      <c r="CA153" t="s">
        <v>880</v>
      </c>
      <c r="CB153" t="s">
        <v>876</v>
      </c>
    </row>
    <row r="154" spans="1:80" x14ac:dyDescent="0.2">
      <c r="A154" s="77" t="str">
        <f t="shared" si="4"/>
        <v>Q0RH03RCYD0JBLK</v>
      </c>
      <c r="B154" s="77" t="s">
        <v>252</v>
      </c>
      <c r="C154" s="77"/>
      <c r="D154" s="77" t="s">
        <v>260</v>
      </c>
      <c r="E154" s="77" t="s">
        <v>253</v>
      </c>
      <c r="F154" s="77" t="s">
        <v>837</v>
      </c>
      <c r="G154" s="77" t="s">
        <v>838</v>
      </c>
      <c r="H154" s="77" t="s">
        <v>85</v>
      </c>
      <c r="I154" s="77" t="s">
        <v>483</v>
      </c>
      <c r="J154" s="77" t="s">
        <v>542</v>
      </c>
      <c r="K154" s="77" t="s">
        <v>128</v>
      </c>
      <c r="L154" s="77" t="s">
        <v>12</v>
      </c>
      <c r="M154" s="77">
        <v>39.99</v>
      </c>
      <c r="N154" s="96">
        <f t="shared" si="40"/>
        <v>42924.466200000003</v>
      </c>
      <c r="O154" s="77"/>
      <c r="P154" s="96"/>
      <c r="Q154" s="78">
        <f t="shared" si="41"/>
        <v>0.31</v>
      </c>
      <c r="R154" s="27">
        <v>12.3969</v>
      </c>
      <c r="AD154" s="34">
        <v>15</v>
      </c>
      <c r="AE154" s="34">
        <v>15</v>
      </c>
      <c r="AF154" s="34"/>
      <c r="AG154" s="34"/>
      <c r="AH154" s="34"/>
      <c r="AI154" s="34"/>
      <c r="AJ154" s="35">
        <v>15</v>
      </c>
      <c r="AK154" s="34">
        <v>15</v>
      </c>
      <c r="AL154" s="35"/>
      <c r="AM154" s="34"/>
      <c r="AN154" s="34"/>
      <c r="AO154" s="35"/>
      <c r="AP154" s="35"/>
      <c r="AQ154" s="48">
        <f t="shared" si="42"/>
        <v>30</v>
      </c>
      <c r="AR154" s="66">
        <f t="shared" si="43"/>
        <v>371.90700000000004</v>
      </c>
      <c r="AS154" s="67">
        <f t="shared" si="58"/>
        <v>7</v>
      </c>
      <c r="AT154" s="67">
        <f t="shared" si="58"/>
        <v>10</v>
      </c>
      <c r="AU154" s="67">
        <f t="shared" si="58"/>
        <v>8</v>
      </c>
      <c r="AV154" s="67">
        <f t="shared" si="58"/>
        <v>5</v>
      </c>
      <c r="AW154" s="67">
        <f t="shared" si="58"/>
        <v>0</v>
      </c>
      <c r="AX154" s="67">
        <f t="shared" si="58"/>
        <v>0</v>
      </c>
      <c r="AY154" s="67">
        <f t="shared" si="58"/>
        <v>0</v>
      </c>
      <c r="AZ154" s="67">
        <f t="shared" si="58"/>
        <v>0</v>
      </c>
      <c r="BA154" s="68">
        <f t="shared" si="44"/>
        <v>30</v>
      </c>
      <c r="BB154" s="64">
        <f t="shared" si="45"/>
        <v>30</v>
      </c>
      <c r="BC154" s="69">
        <f t="shared" si="46"/>
        <v>371.90700000000004</v>
      </c>
      <c r="BD154" s="67">
        <f t="shared" si="59"/>
        <v>7</v>
      </c>
      <c r="BE154" s="67">
        <f t="shared" si="59"/>
        <v>10</v>
      </c>
      <c r="BF154" s="67">
        <f t="shared" si="59"/>
        <v>8</v>
      </c>
      <c r="BG154" s="67">
        <f t="shared" si="59"/>
        <v>5</v>
      </c>
      <c r="BH154" s="67">
        <f t="shared" si="59"/>
        <v>0</v>
      </c>
      <c r="BI154" s="67">
        <f t="shared" si="59"/>
        <v>0</v>
      </c>
      <c r="BJ154" s="67">
        <f t="shared" si="59"/>
        <v>0</v>
      </c>
      <c r="BK154" s="67">
        <f t="shared" si="59"/>
        <v>0</v>
      </c>
      <c r="BL154" s="70">
        <f t="shared" si="47"/>
        <v>30</v>
      </c>
      <c r="BM154" s="71">
        <f t="shared" si="48"/>
        <v>14</v>
      </c>
      <c r="BN154" s="71">
        <f t="shared" si="49"/>
        <v>20</v>
      </c>
      <c r="BO154" s="71">
        <f t="shared" si="50"/>
        <v>16</v>
      </c>
      <c r="BP154" s="71">
        <f t="shared" si="51"/>
        <v>10</v>
      </c>
      <c r="BQ154" s="71">
        <f t="shared" si="52"/>
        <v>0</v>
      </c>
      <c r="BR154" s="71">
        <f t="shared" si="53"/>
        <v>0</v>
      </c>
      <c r="BS154" s="71">
        <f t="shared" si="54"/>
        <v>0</v>
      </c>
      <c r="BT154" s="71">
        <f t="shared" si="55"/>
        <v>0</v>
      </c>
      <c r="BU154" s="72">
        <f t="shared" si="56"/>
        <v>60</v>
      </c>
      <c r="BV154" s="73">
        <f t="shared" si="57"/>
        <v>743.81400000000008</v>
      </c>
      <c r="BW154" t="s">
        <v>872</v>
      </c>
      <c r="BX154">
        <v>2022</v>
      </c>
      <c r="BY154" t="s">
        <v>873</v>
      </c>
      <c r="BZ154" t="s">
        <v>879</v>
      </c>
      <c r="CA154" t="s">
        <v>880</v>
      </c>
      <c r="CB154" t="s">
        <v>876</v>
      </c>
    </row>
    <row r="155" spans="1:80" x14ac:dyDescent="0.2">
      <c r="A155" s="77" t="str">
        <f t="shared" si="4"/>
        <v>Q0RH03RCYD0G011</v>
      </c>
      <c r="B155" s="77" t="s">
        <v>252</v>
      </c>
      <c r="C155" s="77"/>
      <c r="D155" s="77" t="s">
        <v>260</v>
      </c>
      <c r="E155" s="77" t="s">
        <v>253</v>
      </c>
      <c r="F155" s="77" t="s">
        <v>837</v>
      </c>
      <c r="G155" s="77" t="s">
        <v>838</v>
      </c>
      <c r="H155" s="77" t="s">
        <v>89</v>
      </c>
      <c r="I155" s="77" t="s">
        <v>484</v>
      </c>
      <c r="J155" s="77" t="s">
        <v>542</v>
      </c>
      <c r="K155" s="77" t="s">
        <v>128</v>
      </c>
      <c r="L155" s="77" t="s">
        <v>12</v>
      </c>
      <c r="M155" s="77">
        <v>39.99</v>
      </c>
      <c r="N155" s="96">
        <f t="shared" si="40"/>
        <v>42924.466200000003</v>
      </c>
      <c r="O155" s="77"/>
      <c r="P155" s="96"/>
      <c r="Q155" s="78">
        <f t="shared" si="41"/>
        <v>0.31</v>
      </c>
      <c r="R155" s="27">
        <v>12.3969</v>
      </c>
      <c r="AD155" s="34">
        <v>15</v>
      </c>
      <c r="AE155" s="34">
        <v>15</v>
      </c>
      <c r="AF155" s="34"/>
      <c r="AG155" s="34"/>
      <c r="AH155" s="34"/>
      <c r="AI155" s="34"/>
      <c r="AJ155" s="35">
        <v>15</v>
      </c>
      <c r="AK155" s="34">
        <v>15</v>
      </c>
      <c r="AL155" s="35"/>
      <c r="AM155" s="34"/>
      <c r="AN155" s="34"/>
      <c r="AO155" s="35"/>
      <c r="AP155" s="35"/>
      <c r="AQ155" s="48">
        <f t="shared" si="42"/>
        <v>30</v>
      </c>
      <c r="AR155" s="66">
        <f t="shared" si="43"/>
        <v>371.90700000000004</v>
      </c>
      <c r="AS155" s="67">
        <f t="shared" si="58"/>
        <v>7</v>
      </c>
      <c r="AT155" s="67">
        <f t="shared" si="58"/>
        <v>10</v>
      </c>
      <c r="AU155" s="67">
        <f t="shared" si="58"/>
        <v>8</v>
      </c>
      <c r="AV155" s="67">
        <f t="shared" si="58"/>
        <v>5</v>
      </c>
      <c r="AW155" s="67">
        <f t="shared" si="58"/>
        <v>0</v>
      </c>
      <c r="AX155" s="67">
        <f t="shared" si="58"/>
        <v>0</v>
      </c>
      <c r="AY155" s="67">
        <f t="shared" si="58"/>
        <v>0</v>
      </c>
      <c r="AZ155" s="67">
        <f t="shared" si="58"/>
        <v>0</v>
      </c>
      <c r="BA155" s="68">
        <f t="shared" si="44"/>
        <v>30</v>
      </c>
      <c r="BB155" s="64">
        <f t="shared" si="45"/>
        <v>30</v>
      </c>
      <c r="BC155" s="69">
        <f t="shared" si="46"/>
        <v>371.90700000000004</v>
      </c>
      <c r="BD155" s="67">
        <f t="shared" si="59"/>
        <v>7</v>
      </c>
      <c r="BE155" s="67">
        <f t="shared" si="59"/>
        <v>10</v>
      </c>
      <c r="BF155" s="67">
        <f t="shared" si="59"/>
        <v>8</v>
      </c>
      <c r="BG155" s="67">
        <f t="shared" si="59"/>
        <v>5</v>
      </c>
      <c r="BH155" s="67">
        <f t="shared" si="59"/>
        <v>0</v>
      </c>
      <c r="BI155" s="67">
        <f t="shared" si="59"/>
        <v>0</v>
      </c>
      <c r="BJ155" s="67">
        <f t="shared" si="59"/>
        <v>0</v>
      </c>
      <c r="BK155" s="67">
        <f t="shared" si="59"/>
        <v>0</v>
      </c>
      <c r="BL155" s="70">
        <f t="shared" si="47"/>
        <v>30</v>
      </c>
      <c r="BM155" s="71">
        <f t="shared" si="48"/>
        <v>14</v>
      </c>
      <c r="BN155" s="71">
        <f t="shared" si="49"/>
        <v>20</v>
      </c>
      <c r="BO155" s="71">
        <f t="shared" si="50"/>
        <v>16</v>
      </c>
      <c r="BP155" s="71">
        <f t="shared" si="51"/>
        <v>10</v>
      </c>
      <c r="BQ155" s="71">
        <f t="shared" si="52"/>
        <v>0</v>
      </c>
      <c r="BR155" s="71">
        <f t="shared" si="53"/>
        <v>0</v>
      </c>
      <c r="BS155" s="71">
        <f t="shared" si="54"/>
        <v>0</v>
      </c>
      <c r="BT155" s="71">
        <f t="shared" si="55"/>
        <v>0</v>
      </c>
      <c r="BU155" s="72">
        <f t="shared" si="56"/>
        <v>60</v>
      </c>
      <c r="BV155" s="73">
        <f t="shared" si="57"/>
        <v>743.81400000000008</v>
      </c>
      <c r="BW155" t="s">
        <v>872</v>
      </c>
      <c r="BX155">
        <v>2022</v>
      </c>
      <c r="BY155" t="s">
        <v>873</v>
      </c>
      <c r="BZ155" t="s">
        <v>879</v>
      </c>
      <c r="CA155" t="s">
        <v>880</v>
      </c>
      <c r="CB155" t="s">
        <v>876</v>
      </c>
    </row>
    <row r="156" spans="1:80" x14ac:dyDescent="0.2">
      <c r="A156" s="77" t="str">
        <f t="shared" si="4"/>
        <v>Q0RH03RCYD0G1U2</v>
      </c>
      <c r="B156" s="77" t="s">
        <v>252</v>
      </c>
      <c r="C156" s="77"/>
      <c r="D156" s="77" t="s">
        <v>260</v>
      </c>
      <c r="E156" s="77" t="s">
        <v>253</v>
      </c>
      <c r="F156" s="77" t="s">
        <v>837</v>
      </c>
      <c r="G156" s="77" t="s">
        <v>838</v>
      </c>
      <c r="H156" s="77" t="s">
        <v>690</v>
      </c>
      <c r="I156" s="77" t="s">
        <v>691</v>
      </c>
      <c r="J156" s="77" t="s">
        <v>542</v>
      </c>
      <c r="K156" s="77" t="s">
        <v>128</v>
      </c>
      <c r="L156" s="77" t="s">
        <v>12</v>
      </c>
      <c r="M156" s="77">
        <v>39.99</v>
      </c>
      <c r="N156" s="96">
        <f t="shared" si="40"/>
        <v>42924.466200000003</v>
      </c>
      <c r="O156" s="77"/>
      <c r="P156" s="96"/>
      <c r="Q156" s="78">
        <f t="shared" si="41"/>
        <v>0.31</v>
      </c>
      <c r="R156" s="27">
        <v>12.3969</v>
      </c>
      <c r="AD156" s="34"/>
      <c r="AE156" s="34"/>
      <c r="AF156" s="34"/>
      <c r="AG156" s="34"/>
      <c r="AH156" s="34"/>
      <c r="AI156" s="34"/>
      <c r="AJ156" s="35"/>
      <c r="AK156" s="34"/>
      <c r="AL156" s="35"/>
      <c r="AM156" s="34"/>
      <c r="AN156" s="34"/>
      <c r="AO156" s="35"/>
      <c r="AP156" s="35"/>
      <c r="AQ156" s="48">
        <f t="shared" si="42"/>
        <v>0</v>
      </c>
      <c r="AR156" s="66">
        <f t="shared" si="43"/>
        <v>0</v>
      </c>
      <c r="AS156" s="67">
        <f t="shared" si="58"/>
        <v>0</v>
      </c>
      <c r="AT156" s="67">
        <f t="shared" si="58"/>
        <v>0</v>
      </c>
      <c r="AU156" s="67">
        <f t="shared" si="58"/>
        <v>0</v>
      </c>
      <c r="AV156" s="67">
        <f t="shared" si="58"/>
        <v>0</v>
      </c>
      <c r="AW156" s="67">
        <f t="shared" si="58"/>
        <v>0</v>
      </c>
      <c r="AX156" s="67">
        <f t="shared" si="58"/>
        <v>0</v>
      </c>
      <c r="AY156" s="67">
        <f t="shared" si="58"/>
        <v>0</v>
      </c>
      <c r="AZ156" s="67">
        <f t="shared" si="58"/>
        <v>0</v>
      </c>
      <c r="BA156" s="68">
        <f t="shared" si="44"/>
        <v>0</v>
      </c>
      <c r="BB156" s="64">
        <f t="shared" si="45"/>
        <v>0</v>
      </c>
      <c r="BC156" s="69">
        <f t="shared" si="46"/>
        <v>0</v>
      </c>
      <c r="BD156" s="67">
        <f t="shared" si="59"/>
        <v>0</v>
      </c>
      <c r="BE156" s="67">
        <f t="shared" si="59"/>
        <v>0</v>
      </c>
      <c r="BF156" s="67">
        <f t="shared" si="59"/>
        <v>0</v>
      </c>
      <c r="BG156" s="67">
        <f t="shared" si="59"/>
        <v>0</v>
      </c>
      <c r="BH156" s="67">
        <f t="shared" si="59"/>
        <v>0</v>
      </c>
      <c r="BI156" s="67">
        <f t="shared" si="59"/>
        <v>0</v>
      </c>
      <c r="BJ156" s="67">
        <f t="shared" si="59"/>
        <v>0</v>
      </c>
      <c r="BK156" s="67">
        <f t="shared" si="59"/>
        <v>0</v>
      </c>
      <c r="BL156" s="70">
        <f t="shared" si="47"/>
        <v>0</v>
      </c>
      <c r="BM156" s="71">
        <f t="shared" si="48"/>
        <v>0</v>
      </c>
      <c r="BN156" s="71">
        <f t="shared" si="49"/>
        <v>0</v>
      </c>
      <c r="BO156" s="71">
        <f t="shared" si="50"/>
        <v>0</v>
      </c>
      <c r="BP156" s="71">
        <f t="shared" si="51"/>
        <v>0</v>
      </c>
      <c r="BQ156" s="71">
        <f t="shared" si="52"/>
        <v>0</v>
      </c>
      <c r="BR156" s="71">
        <f t="shared" si="53"/>
        <v>0</v>
      </c>
      <c r="BS156" s="71">
        <f t="shared" si="54"/>
        <v>0</v>
      </c>
      <c r="BT156" s="71">
        <f t="shared" si="55"/>
        <v>0</v>
      </c>
      <c r="BU156" s="72">
        <f t="shared" si="56"/>
        <v>0</v>
      </c>
      <c r="BV156" s="73">
        <f t="shared" si="57"/>
        <v>0</v>
      </c>
      <c r="BW156" t="s">
        <v>872</v>
      </c>
      <c r="BX156">
        <v>2022</v>
      </c>
      <c r="BY156" t="s">
        <v>873</v>
      </c>
      <c r="BZ156" t="s">
        <v>879</v>
      </c>
      <c r="CA156" t="s">
        <v>880</v>
      </c>
      <c r="CB156" t="s">
        <v>876</v>
      </c>
    </row>
    <row r="157" spans="1:80" x14ac:dyDescent="0.2">
      <c r="A157" s="77" t="str">
        <f t="shared" si="4"/>
        <v>Q2OL09WDSB0G1V1</v>
      </c>
      <c r="B157" s="77" t="s">
        <v>252</v>
      </c>
      <c r="C157" s="77"/>
      <c r="D157" s="77" t="s">
        <v>425</v>
      </c>
      <c r="E157" s="77" t="s">
        <v>253</v>
      </c>
      <c r="F157" s="77" t="s">
        <v>839</v>
      </c>
      <c r="G157" s="77" t="s">
        <v>840</v>
      </c>
      <c r="H157" s="77" t="s">
        <v>659</v>
      </c>
      <c r="I157" s="77" t="s">
        <v>660</v>
      </c>
      <c r="J157" s="77" t="s">
        <v>742</v>
      </c>
      <c r="K157" s="77" t="s">
        <v>630</v>
      </c>
      <c r="L157" s="77" t="s">
        <v>12</v>
      </c>
      <c r="M157" s="77">
        <v>89.99</v>
      </c>
      <c r="N157" s="96">
        <f t="shared" si="40"/>
        <v>96593.46620000001</v>
      </c>
      <c r="O157" s="77"/>
      <c r="P157" s="96"/>
      <c r="Q157" s="78">
        <f t="shared" si="41"/>
        <v>0.31</v>
      </c>
      <c r="R157" s="27">
        <v>27.896899999999999</v>
      </c>
      <c r="AD157" s="34"/>
      <c r="AE157" s="34"/>
      <c r="AF157" s="34"/>
      <c r="AG157" s="34"/>
      <c r="AH157" s="34"/>
      <c r="AI157" s="34"/>
      <c r="AJ157" s="35"/>
      <c r="AK157" s="34"/>
      <c r="AL157" s="35"/>
      <c r="AM157" s="34"/>
      <c r="AN157" s="34"/>
      <c r="AO157" s="35"/>
      <c r="AP157" s="35"/>
      <c r="AQ157" s="48">
        <f t="shared" si="42"/>
        <v>0</v>
      </c>
      <c r="AR157" s="66">
        <f t="shared" si="43"/>
        <v>0</v>
      </c>
      <c r="AS157" s="67">
        <f t="shared" si="58"/>
        <v>0</v>
      </c>
      <c r="AT157" s="67">
        <f t="shared" si="58"/>
        <v>0</v>
      </c>
      <c r="AU157" s="67">
        <f t="shared" si="58"/>
        <v>0</v>
      </c>
      <c r="AV157" s="67">
        <f t="shared" si="58"/>
        <v>0</v>
      </c>
      <c r="AW157" s="67">
        <f t="shared" ref="AS157:AZ168" si="60">ROUND(IF($L157=$L$4,($AQ157*AW$4),IF($L157=$L$5,($AQ157*AW$5),IF($L157=$L$6,($AQ157*AW$6),IF($L157=$L$7,($AQ157*AW$7))))),0)</f>
        <v>0</v>
      </c>
      <c r="AX157" s="67">
        <f t="shared" si="60"/>
        <v>0</v>
      </c>
      <c r="AY157" s="67">
        <f t="shared" si="60"/>
        <v>0</v>
      </c>
      <c r="AZ157" s="67">
        <f t="shared" si="60"/>
        <v>0</v>
      </c>
      <c r="BA157" s="68">
        <f t="shared" si="44"/>
        <v>0</v>
      </c>
      <c r="BB157" s="64">
        <f t="shared" si="45"/>
        <v>0</v>
      </c>
      <c r="BC157" s="69">
        <f t="shared" si="46"/>
        <v>0</v>
      </c>
      <c r="BD157" s="67">
        <f t="shared" si="59"/>
        <v>0</v>
      </c>
      <c r="BE157" s="67">
        <f t="shared" si="59"/>
        <v>0</v>
      </c>
      <c r="BF157" s="67">
        <f t="shared" si="59"/>
        <v>0</v>
      </c>
      <c r="BG157" s="67">
        <f t="shared" si="59"/>
        <v>0</v>
      </c>
      <c r="BH157" s="67">
        <f t="shared" ref="BD157:BK168" si="61">ROUND(IF($L157=$L$4,($BB157*BH$4),IF($L157=$L$5,($BB157*BH$5),IF($L157=$L$6,($BB157*BH$6),IF($L157=$L$7,($BB157*BH$7))))),0)</f>
        <v>0</v>
      </c>
      <c r="BI157" s="67">
        <f t="shared" si="61"/>
        <v>0</v>
      </c>
      <c r="BJ157" s="67">
        <f t="shared" si="61"/>
        <v>0</v>
      </c>
      <c r="BK157" s="67">
        <f t="shared" si="61"/>
        <v>0</v>
      </c>
      <c r="BL157" s="70">
        <f t="shared" si="47"/>
        <v>0</v>
      </c>
      <c r="BM157" s="71">
        <f t="shared" si="48"/>
        <v>0</v>
      </c>
      <c r="BN157" s="71">
        <f t="shared" si="49"/>
        <v>0</v>
      </c>
      <c r="BO157" s="71">
        <f t="shared" si="50"/>
        <v>0</v>
      </c>
      <c r="BP157" s="71">
        <f t="shared" si="51"/>
        <v>0</v>
      </c>
      <c r="BQ157" s="71">
        <f t="shared" si="52"/>
        <v>0</v>
      </c>
      <c r="BR157" s="71">
        <f t="shared" si="53"/>
        <v>0</v>
      </c>
      <c r="BS157" s="71">
        <f t="shared" si="54"/>
        <v>0</v>
      </c>
      <c r="BT157" s="71">
        <f t="shared" si="55"/>
        <v>0</v>
      </c>
      <c r="BU157" s="72">
        <f t="shared" si="56"/>
        <v>0</v>
      </c>
      <c r="BV157" s="73">
        <f t="shared" si="57"/>
        <v>0</v>
      </c>
      <c r="BW157" t="s">
        <v>872</v>
      </c>
      <c r="BX157">
        <v>2022</v>
      </c>
      <c r="BY157" t="s">
        <v>873</v>
      </c>
      <c r="BZ157" t="s">
        <v>879</v>
      </c>
      <c r="CA157" t="s">
        <v>880</v>
      </c>
      <c r="CB157" t="s">
        <v>876</v>
      </c>
    </row>
    <row r="158" spans="1:80" x14ac:dyDescent="0.2">
      <c r="A158" s="77" t="str">
        <f t="shared" si="4"/>
        <v>Q2OQ10KAMH1G7T1</v>
      </c>
      <c r="B158" s="77" t="s">
        <v>252</v>
      </c>
      <c r="C158" s="77"/>
      <c r="D158" s="77" t="s">
        <v>254</v>
      </c>
      <c r="E158" s="77" t="s">
        <v>259</v>
      </c>
      <c r="F158" s="77" t="s">
        <v>841</v>
      </c>
      <c r="G158" s="77" t="s">
        <v>842</v>
      </c>
      <c r="H158" s="77" t="s">
        <v>829</v>
      </c>
      <c r="I158" s="77" t="s">
        <v>830</v>
      </c>
      <c r="J158" s="77" t="s">
        <v>569</v>
      </c>
      <c r="K158" s="77" t="s">
        <v>129</v>
      </c>
      <c r="L158" s="77" t="s">
        <v>12</v>
      </c>
      <c r="M158" s="77">
        <v>44.99</v>
      </c>
      <c r="N158" s="96">
        <f t="shared" si="40"/>
        <v>48291.366200000004</v>
      </c>
      <c r="O158" s="77"/>
      <c r="P158" s="96"/>
      <c r="Q158" s="78">
        <f t="shared" si="41"/>
        <v>0.31</v>
      </c>
      <c r="R158" s="27">
        <v>13.946900000000001</v>
      </c>
      <c r="AD158" s="34"/>
      <c r="AE158" s="34"/>
      <c r="AF158" s="34"/>
      <c r="AG158" s="34"/>
      <c r="AH158" s="34"/>
      <c r="AI158" s="34"/>
      <c r="AJ158" s="35"/>
      <c r="AK158" s="34"/>
      <c r="AL158" s="35"/>
      <c r="AM158" s="34"/>
      <c r="AN158" s="34"/>
      <c r="AO158" s="35"/>
      <c r="AP158" s="35"/>
      <c r="AQ158" s="48">
        <f t="shared" si="42"/>
        <v>0</v>
      </c>
      <c r="AR158" s="66">
        <f t="shared" si="43"/>
        <v>0</v>
      </c>
      <c r="AS158" s="67">
        <f t="shared" si="60"/>
        <v>0</v>
      </c>
      <c r="AT158" s="67">
        <f t="shared" si="60"/>
        <v>0</v>
      </c>
      <c r="AU158" s="67">
        <f t="shared" si="60"/>
        <v>0</v>
      </c>
      <c r="AV158" s="67">
        <f t="shared" si="60"/>
        <v>0</v>
      </c>
      <c r="AW158" s="67">
        <f t="shared" si="60"/>
        <v>0</v>
      </c>
      <c r="AX158" s="67">
        <f t="shared" si="60"/>
        <v>0</v>
      </c>
      <c r="AY158" s="67">
        <f t="shared" si="60"/>
        <v>0</v>
      </c>
      <c r="AZ158" s="67">
        <f t="shared" si="60"/>
        <v>0</v>
      </c>
      <c r="BA158" s="68">
        <f t="shared" si="44"/>
        <v>0</v>
      </c>
      <c r="BB158" s="64">
        <f t="shared" si="45"/>
        <v>0</v>
      </c>
      <c r="BC158" s="69">
        <f t="shared" si="46"/>
        <v>0</v>
      </c>
      <c r="BD158" s="67">
        <f t="shared" si="61"/>
        <v>0</v>
      </c>
      <c r="BE158" s="67">
        <f t="shared" si="61"/>
        <v>0</v>
      </c>
      <c r="BF158" s="67">
        <f t="shared" si="61"/>
        <v>0</v>
      </c>
      <c r="BG158" s="67">
        <f t="shared" si="61"/>
        <v>0</v>
      </c>
      <c r="BH158" s="67">
        <f t="shared" si="61"/>
        <v>0</v>
      </c>
      <c r="BI158" s="67">
        <f t="shared" si="61"/>
        <v>0</v>
      </c>
      <c r="BJ158" s="67">
        <f t="shared" si="61"/>
        <v>0</v>
      </c>
      <c r="BK158" s="67">
        <f t="shared" si="61"/>
        <v>0</v>
      </c>
      <c r="BL158" s="70">
        <f t="shared" si="47"/>
        <v>0</v>
      </c>
      <c r="BM158" s="71">
        <f t="shared" si="48"/>
        <v>0</v>
      </c>
      <c r="BN158" s="71">
        <f t="shared" si="49"/>
        <v>0</v>
      </c>
      <c r="BO158" s="71">
        <f t="shared" si="50"/>
        <v>0</v>
      </c>
      <c r="BP158" s="71">
        <f t="shared" si="51"/>
        <v>0</v>
      </c>
      <c r="BQ158" s="71">
        <f t="shared" si="52"/>
        <v>0</v>
      </c>
      <c r="BR158" s="71">
        <f t="shared" si="53"/>
        <v>0</v>
      </c>
      <c r="BS158" s="71">
        <f t="shared" si="54"/>
        <v>0</v>
      </c>
      <c r="BT158" s="71">
        <f t="shared" si="55"/>
        <v>0</v>
      </c>
      <c r="BU158" s="72">
        <f t="shared" si="56"/>
        <v>0</v>
      </c>
      <c r="BV158" s="73">
        <f t="shared" si="57"/>
        <v>0</v>
      </c>
      <c r="BW158" t="s">
        <v>872</v>
      </c>
      <c r="BX158">
        <v>2022</v>
      </c>
      <c r="BY158" t="s">
        <v>873</v>
      </c>
      <c r="BZ158" t="s">
        <v>879</v>
      </c>
      <c r="CA158" t="s">
        <v>880</v>
      </c>
      <c r="CB158" t="s">
        <v>877</v>
      </c>
    </row>
    <row r="159" spans="1:80" x14ac:dyDescent="0.2">
      <c r="A159" s="77" t="str">
        <f t="shared" si="4"/>
        <v>Q2OQ10KAMH1JBLK</v>
      </c>
      <c r="B159" s="77" t="s">
        <v>252</v>
      </c>
      <c r="C159" s="77"/>
      <c r="D159" s="77" t="s">
        <v>254</v>
      </c>
      <c r="E159" s="77" t="s">
        <v>259</v>
      </c>
      <c r="F159" s="77" t="s">
        <v>841</v>
      </c>
      <c r="G159" s="77" t="s">
        <v>842</v>
      </c>
      <c r="H159" s="77" t="s">
        <v>85</v>
      </c>
      <c r="I159" s="77" t="s">
        <v>483</v>
      </c>
      <c r="J159" s="77" t="s">
        <v>569</v>
      </c>
      <c r="K159" s="77" t="s">
        <v>129</v>
      </c>
      <c r="L159" s="77" t="s">
        <v>12</v>
      </c>
      <c r="M159" s="77">
        <v>44.99</v>
      </c>
      <c r="N159" s="96">
        <f t="shared" si="40"/>
        <v>48291.366200000004</v>
      </c>
      <c r="O159" s="77"/>
      <c r="P159" s="96"/>
      <c r="Q159" s="78">
        <f t="shared" si="41"/>
        <v>0.31</v>
      </c>
      <c r="R159" s="27">
        <v>13.946900000000001</v>
      </c>
      <c r="AD159" s="34"/>
      <c r="AE159" s="34"/>
      <c r="AF159" s="34"/>
      <c r="AG159" s="34"/>
      <c r="AH159" s="34"/>
      <c r="AI159" s="34"/>
      <c r="AJ159" s="35"/>
      <c r="AK159" s="34"/>
      <c r="AL159" s="35"/>
      <c r="AM159" s="34"/>
      <c r="AN159" s="34"/>
      <c r="AO159" s="35"/>
      <c r="AP159" s="35"/>
      <c r="AQ159" s="48">
        <f t="shared" si="42"/>
        <v>0</v>
      </c>
      <c r="AR159" s="66">
        <f t="shared" si="43"/>
        <v>0</v>
      </c>
      <c r="AS159" s="67">
        <f t="shared" si="60"/>
        <v>0</v>
      </c>
      <c r="AT159" s="67">
        <f t="shared" si="60"/>
        <v>0</v>
      </c>
      <c r="AU159" s="67">
        <f t="shared" si="60"/>
        <v>0</v>
      </c>
      <c r="AV159" s="67">
        <f t="shared" si="60"/>
        <v>0</v>
      </c>
      <c r="AW159" s="67">
        <f t="shared" si="60"/>
        <v>0</v>
      </c>
      <c r="AX159" s="67">
        <f t="shared" si="60"/>
        <v>0</v>
      </c>
      <c r="AY159" s="67">
        <f t="shared" si="60"/>
        <v>0</v>
      </c>
      <c r="AZ159" s="67">
        <f t="shared" si="60"/>
        <v>0</v>
      </c>
      <c r="BA159" s="68">
        <f t="shared" si="44"/>
        <v>0</v>
      </c>
      <c r="BB159" s="64">
        <f t="shared" si="45"/>
        <v>0</v>
      </c>
      <c r="BC159" s="69">
        <f t="shared" si="46"/>
        <v>0</v>
      </c>
      <c r="BD159" s="67">
        <f t="shared" si="61"/>
        <v>0</v>
      </c>
      <c r="BE159" s="67">
        <f t="shared" si="61"/>
        <v>0</v>
      </c>
      <c r="BF159" s="67">
        <f t="shared" si="61"/>
        <v>0</v>
      </c>
      <c r="BG159" s="67">
        <f t="shared" si="61"/>
        <v>0</v>
      </c>
      <c r="BH159" s="67">
        <f t="shared" si="61"/>
        <v>0</v>
      </c>
      <c r="BI159" s="67">
        <f t="shared" si="61"/>
        <v>0</v>
      </c>
      <c r="BJ159" s="67">
        <f t="shared" si="61"/>
        <v>0</v>
      </c>
      <c r="BK159" s="67">
        <f t="shared" si="61"/>
        <v>0</v>
      </c>
      <c r="BL159" s="70">
        <f t="shared" si="47"/>
        <v>0</v>
      </c>
      <c r="BM159" s="71">
        <f t="shared" si="48"/>
        <v>0</v>
      </c>
      <c r="BN159" s="71">
        <f t="shared" si="49"/>
        <v>0</v>
      </c>
      <c r="BO159" s="71">
        <f t="shared" si="50"/>
        <v>0</v>
      </c>
      <c r="BP159" s="71">
        <f t="shared" si="51"/>
        <v>0</v>
      </c>
      <c r="BQ159" s="71">
        <f t="shared" si="52"/>
        <v>0</v>
      </c>
      <c r="BR159" s="71">
        <f t="shared" si="53"/>
        <v>0</v>
      </c>
      <c r="BS159" s="71">
        <f t="shared" si="54"/>
        <v>0</v>
      </c>
      <c r="BT159" s="71">
        <f t="shared" si="55"/>
        <v>0</v>
      </c>
      <c r="BU159" s="72">
        <f t="shared" si="56"/>
        <v>0</v>
      </c>
      <c r="BV159" s="73">
        <f t="shared" si="57"/>
        <v>0</v>
      </c>
      <c r="BW159" t="s">
        <v>872</v>
      </c>
      <c r="BX159">
        <v>2022</v>
      </c>
      <c r="BY159" t="s">
        <v>873</v>
      </c>
      <c r="BZ159" t="s">
        <v>879</v>
      </c>
      <c r="CA159" t="s">
        <v>880</v>
      </c>
      <c r="CB159" t="s">
        <v>877</v>
      </c>
    </row>
    <row r="160" spans="1:80" x14ac:dyDescent="0.2">
      <c r="A160" s="77" t="str">
        <f t="shared" si="4"/>
        <v>Q2OQ10KAMH1G1U2</v>
      </c>
      <c r="B160" s="77" t="s">
        <v>252</v>
      </c>
      <c r="C160" s="77"/>
      <c r="D160" s="77" t="s">
        <v>254</v>
      </c>
      <c r="E160" s="77" t="s">
        <v>259</v>
      </c>
      <c r="F160" s="77" t="s">
        <v>841</v>
      </c>
      <c r="G160" s="77" t="s">
        <v>842</v>
      </c>
      <c r="H160" s="77" t="s">
        <v>690</v>
      </c>
      <c r="I160" s="77" t="s">
        <v>691</v>
      </c>
      <c r="J160" s="77" t="s">
        <v>569</v>
      </c>
      <c r="K160" s="77" t="s">
        <v>129</v>
      </c>
      <c r="L160" s="77" t="s">
        <v>12</v>
      </c>
      <c r="M160" s="77">
        <v>44.99</v>
      </c>
      <c r="N160" s="96">
        <f t="shared" si="40"/>
        <v>48291.366200000004</v>
      </c>
      <c r="O160" s="77"/>
      <c r="P160" s="96"/>
      <c r="Q160" s="78">
        <f t="shared" si="41"/>
        <v>0.31</v>
      </c>
      <c r="R160" s="27">
        <v>13.946900000000001</v>
      </c>
      <c r="AD160" s="34"/>
      <c r="AE160" s="34"/>
      <c r="AF160" s="34"/>
      <c r="AG160" s="34"/>
      <c r="AH160" s="34"/>
      <c r="AI160" s="34"/>
      <c r="AJ160" s="35"/>
      <c r="AK160" s="34"/>
      <c r="AL160" s="35"/>
      <c r="AM160" s="34"/>
      <c r="AN160" s="34"/>
      <c r="AO160" s="35"/>
      <c r="AP160" s="35"/>
      <c r="AQ160" s="48">
        <f t="shared" si="42"/>
        <v>0</v>
      </c>
      <c r="AR160" s="66">
        <f t="shared" si="43"/>
        <v>0</v>
      </c>
      <c r="AS160" s="67">
        <f t="shared" si="60"/>
        <v>0</v>
      </c>
      <c r="AT160" s="67">
        <f t="shared" si="60"/>
        <v>0</v>
      </c>
      <c r="AU160" s="67">
        <f t="shared" si="60"/>
        <v>0</v>
      </c>
      <c r="AV160" s="67">
        <f t="shared" si="60"/>
        <v>0</v>
      </c>
      <c r="AW160" s="67">
        <f t="shared" si="60"/>
        <v>0</v>
      </c>
      <c r="AX160" s="67">
        <f t="shared" si="60"/>
        <v>0</v>
      </c>
      <c r="AY160" s="67">
        <f t="shared" si="60"/>
        <v>0</v>
      </c>
      <c r="AZ160" s="67">
        <f t="shared" si="60"/>
        <v>0</v>
      </c>
      <c r="BA160" s="68">
        <f t="shared" si="44"/>
        <v>0</v>
      </c>
      <c r="BB160" s="64">
        <f t="shared" si="45"/>
        <v>0</v>
      </c>
      <c r="BC160" s="69">
        <f t="shared" si="46"/>
        <v>0</v>
      </c>
      <c r="BD160" s="67">
        <f t="shared" si="61"/>
        <v>0</v>
      </c>
      <c r="BE160" s="67">
        <f t="shared" si="61"/>
        <v>0</v>
      </c>
      <c r="BF160" s="67">
        <f t="shared" si="61"/>
        <v>0</v>
      </c>
      <c r="BG160" s="67">
        <f t="shared" si="61"/>
        <v>0</v>
      </c>
      <c r="BH160" s="67">
        <f t="shared" si="61"/>
        <v>0</v>
      </c>
      <c r="BI160" s="67">
        <f t="shared" si="61"/>
        <v>0</v>
      </c>
      <c r="BJ160" s="67">
        <f t="shared" si="61"/>
        <v>0</v>
      </c>
      <c r="BK160" s="67">
        <f t="shared" si="61"/>
        <v>0</v>
      </c>
      <c r="BL160" s="70">
        <f t="shared" si="47"/>
        <v>0</v>
      </c>
      <c r="BM160" s="71">
        <f t="shared" si="48"/>
        <v>0</v>
      </c>
      <c r="BN160" s="71">
        <f t="shared" si="49"/>
        <v>0</v>
      </c>
      <c r="BO160" s="71">
        <f t="shared" si="50"/>
        <v>0</v>
      </c>
      <c r="BP160" s="71">
        <f t="shared" si="51"/>
        <v>0</v>
      </c>
      <c r="BQ160" s="71">
        <f t="shared" si="52"/>
        <v>0</v>
      </c>
      <c r="BR160" s="71">
        <f t="shared" si="53"/>
        <v>0</v>
      </c>
      <c r="BS160" s="71">
        <f t="shared" si="54"/>
        <v>0</v>
      </c>
      <c r="BT160" s="71">
        <f t="shared" si="55"/>
        <v>0</v>
      </c>
      <c r="BU160" s="72">
        <f t="shared" si="56"/>
        <v>0</v>
      </c>
      <c r="BV160" s="73">
        <f t="shared" si="57"/>
        <v>0</v>
      </c>
      <c r="BW160" t="s">
        <v>872</v>
      </c>
      <c r="BX160">
        <v>2022</v>
      </c>
      <c r="BY160" t="s">
        <v>873</v>
      </c>
      <c r="BZ160" t="s">
        <v>879</v>
      </c>
      <c r="CA160" t="s">
        <v>880</v>
      </c>
      <c r="CB160" t="s">
        <v>877</v>
      </c>
    </row>
    <row r="161" spans="1:80" x14ac:dyDescent="0.2">
      <c r="A161" s="77" t="str">
        <f t="shared" si="4"/>
        <v>Q2OR02Z2ZL0G045</v>
      </c>
      <c r="B161" s="77" t="s">
        <v>252</v>
      </c>
      <c r="C161" s="77"/>
      <c r="D161" s="77" t="s">
        <v>301</v>
      </c>
      <c r="E161" s="77" t="s">
        <v>301</v>
      </c>
      <c r="F161" s="77" t="s">
        <v>843</v>
      </c>
      <c r="G161" s="77" t="s">
        <v>844</v>
      </c>
      <c r="H161" s="77" t="s">
        <v>845</v>
      </c>
      <c r="I161" s="77" t="s">
        <v>846</v>
      </c>
      <c r="J161" s="77" t="s">
        <v>847</v>
      </c>
      <c r="K161" s="77" t="s">
        <v>129</v>
      </c>
      <c r="L161" s="77" t="s">
        <v>12</v>
      </c>
      <c r="M161" s="77">
        <v>49.99</v>
      </c>
      <c r="N161" s="96">
        <f t="shared" si="40"/>
        <v>53658.266200000005</v>
      </c>
      <c r="O161" s="77"/>
      <c r="P161" s="96"/>
      <c r="Q161" s="78">
        <f t="shared" si="41"/>
        <v>0.31</v>
      </c>
      <c r="R161" s="27">
        <v>15.4969</v>
      </c>
      <c r="AD161" s="34"/>
      <c r="AE161" s="34"/>
      <c r="AF161" s="34"/>
      <c r="AG161" s="34"/>
      <c r="AH161" s="34"/>
      <c r="AI161" s="34"/>
      <c r="AJ161" s="35"/>
      <c r="AK161" s="34"/>
      <c r="AL161" s="35"/>
      <c r="AM161" s="34"/>
      <c r="AN161" s="34"/>
      <c r="AO161" s="35"/>
      <c r="AP161" s="35"/>
      <c r="AQ161" s="48">
        <f t="shared" si="42"/>
        <v>0</v>
      </c>
      <c r="AR161" s="66">
        <f t="shared" si="43"/>
        <v>0</v>
      </c>
      <c r="AS161" s="67">
        <f t="shared" si="60"/>
        <v>0</v>
      </c>
      <c r="AT161" s="67">
        <f t="shared" si="60"/>
        <v>0</v>
      </c>
      <c r="AU161" s="67">
        <f t="shared" si="60"/>
        <v>0</v>
      </c>
      <c r="AV161" s="67">
        <f t="shared" si="60"/>
        <v>0</v>
      </c>
      <c r="AW161" s="67">
        <f t="shared" si="60"/>
        <v>0</v>
      </c>
      <c r="AX161" s="67">
        <f t="shared" si="60"/>
        <v>0</v>
      </c>
      <c r="AY161" s="67">
        <f t="shared" si="60"/>
        <v>0</v>
      </c>
      <c r="AZ161" s="67">
        <f t="shared" si="60"/>
        <v>0</v>
      </c>
      <c r="BA161" s="68">
        <f t="shared" si="44"/>
        <v>0</v>
      </c>
      <c r="BB161" s="64">
        <f t="shared" si="45"/>
        <v>0</v>
      </c>
      <c r="BC161" s="69">
        <f t="shared" si="46"/>
        <v>0</v>
      </c>
      <c r="BD161" s="67">
        <f t="shared" si="61"/>
        <v>0</v>
      </c>
      <c r="BE161" s="67">
        <f t="shared" si="61"/>
        <v>0</v>
      </c>
      <c r="BF161" s="67">
        <f t="shared" si="61"/>
        <v>0</v>
      </c>
      <c r="BG161" s="67">
        <f t="shared" si="61"/>
        <v>0</v>
      </c>
      <c r="BH161" s="67">
        <f t="shared" si="61"/>
        <v>0</v>
      </c>
      <c r="BI161" s="67">
        <f t="shared" si="61"/>
        <v>0</v>
      </c>
      <c r="BJ161" s="67">
        <f t="shared" si="61"/>
        <v>0</v>
      </c>
      <c r="BK161" s="67">
        <f t="shared" si="61"/>
        <v>0</v>
      </c>
      <c r="BL161" s="70">
        <f t="shared" si="47"/>
        <v>0</v>
      </c>
      <c r="BM161" s="71">
        <f t="shared" si="48"/>
        <v>0</v>
      </c>
      <c r="BN161" s="71">
        <f t="shared" si="49"/>
        <v>0</v>
      </c>
      <c r="BO161" s="71">
        <f t="shared" si="50"/>
        <v>0</v>
      </c>
      <c r="BP161" s="71">
        <f t="shared" si="51"/>
        <v>0</v>
      </c>
      <c r="BQ161" s="71">
        <f t="shared" si="52"/>
        <v>0</v>
      </c>
      <c r="BR161" s="71">
        <f t="shared" si="53"/>
        <v>0</v>
      </c>
      <c r="BS161" s="71">
        <f t="shared" si="54"/>
        <v>0</v>
      </c>
      <c r="BT161" s="71">
        <f t="shared" si="55"/>
        <v>0</v>
      </c>
      <c r="BU161" s="72">
        <f t="shared" si="56"/>
        <v>0</v>
      </c>
      <c r="BV161" s="73">
        <f t="shared" si="57"/>
        <v>0</v>
      </c>
      <c r="BW161" t="s">
        <v>872</v>
      </c>
      <c r="BX161">
        <v>2022</v>
      </c>
      <c r="BY161" t="s">
        <v>873</v>
      </c>
      <c r="BZ161" t="s">
        <v>879</v>
      </c>
      <c r="CA161" t="s">
        <v>880</v>
      </c>
      <c r="CB161" t="s">
        <v>875</v>
      </c>
    </row>
    <row r="162" spans="1:80" x14ac:dyDescent="0.2">
      <c r="A162" s="77" t="str">
        <f t="shared" si="4"/>
        <v>Q2OR02Z2ZL0G1U2</v>
      </c>
      <c r="B162" s="77" t="s">
        <v>252</v>
      </c>
      <c r="C162" s="77"/>
      <c r="D162" s="77" t="s">
        <v>301</v>
      </c>
      <c r="E162" s="77" t="s">
        <v>301</v>
      </c>
      <c r="F162" s="77" t="s">
        <v>843</v>
      </c>
      <c r="G162" s="77" t="s">
        <v>844</v>
      </c>
      <c r="H162" s="77" t="s">
        <v>690</v>
      </c>
      <c r="I162" s="77" t="s">
        <v>691</v>
      </c>
      <c r="J162" s="77" t="s">
        <v>847</v>
      </c>
      <c r="K162" s="77" t="s">
        <v>129</v>
      </c>
      <c r="L162" s="77" t="s">
        <v>12</v>
      </c>
      <c r="M162" s="77">
        <v>49.99</v>
      </c>
      <c r="N162" s="96">
        <f t="shared" si="40"/>
        <v>53658.266200000005</v>
      </c>
      <c r="O162" s="77"/>
      <c r="P162" s="96"/>
      <c r="Q162" s="78">
        <f t="shared" si="41"/>
        <v>0.31</v>
      </c>
      <c r="R162" s="27">
        <v>15.4969</v>
      </c>
      <c r="AD162" s="34"/>
      <c r="AE162" s="34"/>
      <c r="AF162" s="34"/>
      <c r="AG162" s="34"/>
      <c r="AH162" s="34"/>
      <c r="AI162" s="34"/>
      <c r="AJ162" s="35"/>
      <c r="AK162" s="34"/>
      <c r="AL162" s="35"/>
      <c r="AM162" s="34"/>
      <c r="AN162" s="34"/>
      <c r="AO162" s="35"/>
      <c r="AP162" s="35"/>
      <c r="AQ162" s="48">
        <f t="shared" si="42"/>
        <v>0</v>
      </c>
      <c r="AR162" s="66">
        <f t="shared" si="43"/>
        <v>0</v>
      </c>
      <c r="AS162" s="67">
        <f t="shared" si="60"/>
        <v>0</v>
      </c>
      <c r="AT162" s="67">
        <f t="shared" si="60"/>
        <v>0</v>
      </c>
      <c r="AU162" s="67">
        <f t="shared" si="60"/>
        <v>0</v>
      </c>
      <c r="AV162" s="67">
        <f t="shared" si="60"/>
        <v>0</v>
      </c>
      <c r="AW162" s="67">
        <f t="shared" si="60"/>
        <v>0</v>
      </c>
      <c r="AX162" s="67">
        <f t="shared" si="60"/>
        <v>0</v>
      </c>
      <c r="AY162" s="67">
        <f t="shared" si="60"/>
        <v>0</v>
      </c>
      <c r="AZ162" s="67">
        <f t="shared" si="60"/>
        <v>0</v>
      </c>
      <c r="BA162" s="68">
        <f t="shared" si="44"/>
        <v>0</v>
      </c>
      <c r="BB162" s="64">
        <f t="shared" si="45"/>
        <v>0</v>
      </c>
      <c r="BC162" s="69">
        <f t="shared" si="46"/>
        <v>0</v>
      </c>
      <c r="BD162" s="67">
        <f t="shared" si="61"/>
        <v>0</v>
      </c>
      <c r="BE162" s="67">
        <f t="shared" si="61"/>
        <v>0</v>
      </c>
      <c r="BF162" s="67">
        <f t="shared" si="61"/>
        <v>0</v>
      </c>
      <c r="BG162" s="67">
        <f t="shared" si="61"/>
        <v>0</v>
      </c>
      <c r="BH162" s="67">
        <f t="shared" si="61"/>
        <v>0</v>
      </c>
      <c r="BI162" s="67">
        <f t="shared" si="61"/>
        <v>0</v>
      </c>
      <c r="BJ162" s="67">
        <f t="shared" si="61"/>
        <v>0</v>
      </c>
      <c r="BK162" s="67">
        <f t="shared" si="61"/>
        <v>0</v>
      </c>
      <c r="BL162" s="70">
        <f t="shared" si="47"/>
        <v>0</v>
      </c>
      <c r="BM162" s="71">
        <f t="shared" si="48"/>
        <v>0</v>
      </c>
      <c r="BN162" s="71">
        <f t="shared" si="49"/>
        <v>0</v>
      </c>
      <c r="BO162" s="71">
        <f t="shared" si="50"/>
        <v>0</v>
      </c>
      <c r="BP162" s="71">
        <f t="shared" si="51"/>
        <v>0</v>
      </c>
      <c r="BQ162" s="71">
        <f t="shared" si="52"/>
        <v>0</v>
      </c>
      <c r="BR162" s="71">
        <f t="shared" si="53"/>
        <v>0</v>
      </c>
      <c r="BS162" s="71">
        <f t="shared" si="54"/>
        <v>0</v>
      </c>
      <c r="BT162" s="71">
        <f t="shared" si="55"/>
        <v>0</v>
      </c>
      <c r="BU162" s="72">
        <f t="shared" si="56"/>
        <v>0</v>
      </c>
      <c r="BV162" s="73">
        <f t="shared" si="57"/>
        <v>0</v>
      </c>
      <c r="BW162" t="s">
        <v>872</v>
      </c>
      <c r="BX162">
        <v>2022</v>
      </c>
      <c r="BY162" t="s">
        <v>873</v>
      </c>
      <c r="BZ162" t="s">
        <v>879</v>
      </c>
      <c r="CA162" t="s">
        <v>880</v>
      </c>
      <c r="CB162" t="s">
        <v>875</v>
      </c>
    </row>
    <row r="163" spans="1:80" x14ac:dyDescent="0.2">
      <c r="A163" s="77" t="str">
        <f t="shared" si="4"/>
        <v>Q2OR02Z2ZL0A20J</v>
      </c>
      <c r="B163" s="77" t="s">
        <v>252</v>
      </c>
      <c r="C163" s="77"/>
      <c r="D163" s="77" t="s">
        <v>301</v>
      </c>
      <c r="E163" s="77" t="s">
        <v>301</v>
      </c>
      <c r="F163" s="77" t="s">
        <v>843</v>
      </c>
      <c r="G163" s="77" t="s">
        <v>844</v>
      </c>
      <c r="H163" s="77" t="s">
        <v>743</v>
      </c>
      <c r="I163" s="77" t="s">
        <v>744</v>
      </c>
      <c r="J163" s="77" t="s">
        <v>847</v>
      </c>
      <c r="K163" s="77" t="s">
        <v>129</v>
      </c>
      <c r="L163" s="77" t="s">
        <v>12</v>
      </c>
      <c r="M163" s="77">
        <v>49.99</v>
      </c>
      <c r="N163" s="96">
        <f t="shared" si="40"/>
        <v>53658.266200000005</v>
      </c>
      <c r="O163" s="77"/>
      <c r="P163" s="96"/>
      <c r="Q163" s="78">
        <f t="shared" si="41"/>
        <v>0.31</v>
      </c>
      <c r="R163" s="27">
        <v>15.4969</v>
      </c>
      <c r="AD163" s="34"/>
      <c r="AE163" s="34"/>
      <c r="AF163" s="34"/>
      <c r="AG163" s="34"/>
      <c r="AH163" s="34"/>
      <c r="AI163" s="34"/>
      <c r="AJ163" s="35"/>
      <c r="AK163" s="34"/>
      <c r="AL163" s="35"/>
      <c r="AM163" s="34"/>
      <c r="AN163" s="34"/>
      <c r="AO163" s="35"/>
      <c r="AP163" s="35"/>
      <c r="AQ163" s="48">
        <f t="shared" si="42"/>
        <v>0</v>
      </c>
      <c r="AR163" s="66">
        <f t="shared" si="43"/>
        <v>0</v>
      </c>
      <c r="AS163" s="67">
        <f t="shared" si="60"/>
        <v>0</v>
      </c>
      <c r="AT163" s="67">
        <f t="shared" si="60"/>
        <v>0</v>
      </c>
      <c r="AU163" s="67">
        <f t="shared" si="60"/>
        <v>0</v>
      </c>
      <c r="AV163" s="67">
        <f t="shared" si="60"/>
        <v>0</v>
      </c>
      <c r="AW163" s="67">
        <f t="shared" si="60"/>
        <v>0</v>
      </c>
      <c r="AX163" s="67">
        <f t="shared" si="60"/>
        <v>0</v>
      </c>
      <c r="AY163" s="67">
        <f t="shared" si="60"/>
        <v>0</v>
      </c>
      <c r="AZ163" s="67">
        <f t="shared" si="60"/>
        <v>0</v>
      </c>
      <c r="BA163" s="68">
        <f t="shared" si="44"/>
        <v>0</v>
      </c>
      <c r="BB163" s="64">
        <f t="shared" si="45"/>
        <v>0</v>
      </c>
      <c r="BC163" s="69">
        <f t="shared" si="46"/>
        <v>0</v>
      </c>
      <c r="BD163" s="67">
        <f t="shared" si="61"/>
        <v>0</v>
      </c>
      <c r="BE163" s="67">
        <f t="shared" si="61"/>
        <v>0</v>
      </c>
      <c r="BF163" s="67">
        <f t="shared" si="61"/>
        <v>0</v>
      </c>
      <c r="BG163" s="67">
        <f t="shared" si="61"/>
        <v>0</v>
      </c>
      <c r="BH163" s="67">
        <f t="shared" si="61"/>
        <v>0</v>
      </c>
      <c r="BI163" s="67">
        <f t="shared" si="61"/>
        <v>0</v>
      </c>
      <c r="BJ163" s="67">
        <f t="shared" si="61"/>
        <v>0</v>
      </c>
      <c r="BK163" s="67">
        <f t="shared" si="61"/>
        <v>0</v>
      </c>
      <c r="BL163" s="70">
        <f t="shared" si="47"/>
        <v>0</v>
      </c>
      <c r="BM163" s="71">
        <f t="shared" si="48"/>
        <v>0</v>
      </c>
      <c r="BN163" s="71">
        <f t="shared" si="49"/>
        <v>0</v>
      </c>
      <c r="BO163" s="71">
        <f t="shared" si="50"/>
        <v>0</v>
      </c>
      <c r="BP163" s="71">
        <f t="shared" si="51"/>
        <v>0</v>
      </c>
      <c r="BQ163" s="71">
        <f t="shared" si="52"/>
        <v>0</v>
      </c>
      <c r="BR163" s="71">
        <f t="shared" si="53"/>
        <v>0</v>
      </c>
      <c r="BS163" s="71">
        <f t="shared" si="54"/>
        <v>0</v>
      </c>
      <c r="BT163" s="71">
        <f t="shared" si="55"/>
        <v>0</v>
      </c>
      <c r="BU163" s="72">
        <f t="shared" si="56"/>
        <v>0</v>
      </c>
      <c r="BV163" s="73">
        <f t="shared" si="57"/>
        <v>0</v>
      </c>
      <c r="BW163" t="s">
        <v>872</v>
      </c>
      <c r="BX163">
        <v>2022</v>
      </c>
      <c r="BY163" t="s">
        <v>873</v>
      </c>
      <c r="BZ163" t="s">
        <v>879</v>
      </c>
      <c r="CA163" t="s">
        <v>880</v>
      </c>
      <c r="CB163" t="s">
        <v>875</v>
      </c>
    </row>
    <row r="164" spans="1:80" x14ac:dyDescent="0.2">
      <c r="A164" s="77" t="str">
        <f t="shared" si="4"/>
        <v>Q2OK16W04H1F7NV</v>
      </c>
      <c r="B164" s="77" t="s">
        <v>252</v>
      </c>
      <c r="C164" s="77"/>
      <c r="D164" s="77" t="s">
        <v>260</v>
      </c>
      <c r="E164" s="77" t="s">
        <v>653</v>
      </c>
      <c r="F164" s="77" t="s">
        <v>848</v>
      </c>
      <c r="G164" s="77" t="s">
        <v>849</v>
      </c>
      <c r="H164" s="77" t="s">
        <v>811</v>
      </c>
      <c r="I164" s="77" t="s">
        <v>812</v>
      </c>
      <c r="J164" s="77" t="s">
        <v>689</v>
      </c>
      <c r="K164" s="77" t="s">
        <v>129</v>
      </c>
      <c r="L164" s="77" t="s">
        <v>12</v>
      </c>
      <c r="M164" s="77">
        <v>49.99</v>
      </c>
      <c r="N164" s="96">
        <f t="shared" si="40"/>
        <v>53658.266200000005</v>
      </c>
      <c r="O164" s="77"/>
      <c r="P164" s="96"/>
      <c r="Q164" s="78">
        <f t="shared" si="41"/>
        <v>0.31</v>
      </c>
      <c r="R164" s="27">
        <v>15.4969</v>
      </c>
      <c r="AD164" s="34">
        <v>15</v>
      </c>
      <c r="AE164" s="34">
        <v>15</v>
      </c>
      <c r="AF164" s="34"/>
      <c r="AG164" s="34"/>
      <c r="AH164" s="34"/>
      <c r="AI164" s="34"/>
      <c r="AJ164" s="35">
        <v>15</v>
      </c>
      <c r="AK164" s="34">
        <v>15</v>
      </c>
      <c r="AL164" s="35"/>
      <c r="AM164" s="34"/>
      <c r="AN164" s="34"/>
      <c r="AO164" s="35"/>
      <c r="AP164" s="35"/>
      <c r="AQ164" s="48">
        <f t="shared" si="42"/>
        <v>30</v>
      </c>
      <c r="AR164" s="66">
        <f t="shared" si="43"/>
        <v>464.90699999999998</v>
      </c>
      <c r="AS164" s="67">
        <f t="shared" si="60"/>
        <v>7</v>
      </c>
      <c r="AT164" s="67">
        <f t="shared" si="60"/>
        <v>10</v>
      </c>
      <c r="AU164" s="67">
        <f t="shared" si="60"/>
        <v>8</v>
      </c>
      <c r="AV164" s="67">
        <f t="shared" si="60"/>
        <v>5</v>
      </c>
      <c r="AW164" s="67">
        <f t="shared" si="60"/>
        <v>0</v>
      </c>
      <c r="AX164" s="67">
        <f t="shared" si="60"/>
        <v>0</v>
      </c>
      <c r="AY164" s="67">
        <f t="shared" si="60"/>
        <v>0</v>
      </c>
      <c r="AZ164" s="67">
        <f t="shared" si="60"/>
        <v>0</v>
      </c>
      <c r="BA164" s="68">
        <f t="shared" si="44"/>
        <v>30</v>
      </c>
      <c r="BB164" s="64">
        <f t="shared" si="45"/>
        <v>30</v>
      </c>
      <c r="BC164" s="69">
        <f t="shared" si="46"/>
        <v>464.90699999999998</v>
      </c>
      <c r="BD164" s="67">
        <f t="shared" si="61"/>
        <v>7</v>
      </c>
      <c r="BE164" s="67">
        <f t="shared" si="61"/>
        <v>10</v>
      </c>
      <c r="BF164" s="67">
        <f t="shared" si="61"/>
        <v>8</v>
      </c>
      <c r="BG164" s="67">
        <f t="shared" si="61"/>
        <v>5</v>
      </c>
      <c r="BH164" s="67">
        <f t="shared" si="61"/>
        <v>0</v>
      </c>
      <c r="BI164" s="67">
        <f t="shared" si="61"/>
        <v>0</v>
      </c>
      <c r="BJ164" s="67">
        <f t="shared" si="61"/>
        <v>0</v>
      </c>
      <c r="BK164" s="67">
        <f t="shared" si="61"/>
        <v>0</v>
      </c>
      <c r="BL164" s="70">
        <f t="shared" si="47"/>
        <v>30</v>
      </c>
      <c r="BM164" s="71">
        <f t="shared" si="48"/>
        <v>14</v>
      </c>
      <c r="BN164" s="71">
        <f t="shared" si="49"/>
        <v>20</v>
      </c>
      <c r="BO164" s="71">
        <f t="shared" si="50"/>
        <v>16</v>
      </c>
      <c r="BP164" s="71">
        <f t="shared" si="51"/>
        <v>10</v>
      </c>
      <c r="BQ164" s="71">
        <f t="shared" si="52"/>
        <v>0</v>
      </c>
      <c r="BR164" s="71">
        <f t="shared" si="53"/>
        <v>0</v>
      </c>
      <c r="BS164" s="71">
        <f t="shared" si="54"/>
        <v>0</v>
      </c>
      <c r="BT164" s="71">
        <f t="shared" si="55"/>
        <v>0</v>
      </c>
      <c r="BU164" s="72">
        <f t="shared" si="56"/>
        <v>60</v>
      </c>
      <c r="BV164" s="73">
        <f t="shared" si="57"/>
        <v>929.81399999999996</v>
      </c>
      <c r="BW164" t="s">
        <v>872</v>
      </c>
      <c r="BX164">
        <v>2022</v>
      </c>
      <c r="BY164" t="s">
        <v>873</v>
      </c>
      <c r="BZ164" t="s">
        <v>879</v>
      </c>
      <c r="CA164" t="s">
        <v>880</v>
      </c>
      <c r="CB164" t="s">
        <v>874</v>
      </c>
    </row>
    <row r="165" spans="1:80" x14ac:dyDescent="0.2">
      <c r="A165" s="77" t="str">
        <f t="shared" si="4"/>
        <v>Q2OQ11KARD2JBLK</v>
      </c>
      <c r="B165" s="77" t="s">
        <v>252</v>
      </c>
      <c r="C165" s="77"/>
      <c r="D165" s="77" t="s">
        <v>254</v>
      </c>
      <c r="E165" s="77" t="s">
        <v>259</v>
      </c>
      <c r="F165" s="77" t="s">
        <v>850</v>
      </c>
      <c r="G165" s="77" t="s">
        <v>851</v>
      </c>
      <c r="H165" s="77" t="s">
        <v>85</v>
      </c>
      <c r="I165" s="77" t="s">
        <v>483</v>
      </c>
      <c r="J165" s="77" t="s">
        <v>579</v>
      </c>
      <c r="K165" s="77" t="s">
        <v>129</v>
      </c>
      <c r="L165" s="77" t="s">
        <v>12</v>
      </c>
      <c r="M165" s="77">
        <v>44.99</v>
      </c>
      <c r="N165" s="96">
        <f t="shared" si="40"/>
        <v>48291.366200000004</v>
      </c>
      <c r="O165" s="77"/>
      <c r="P165" s="96"/>
      <c r="Q165" s="78">
        <f t="shared" si="41"/>
        <v>0.31</v>
      </c>
      <c r="R165" s="27">
        <v>13.946900000000001</v>
      </c>
      <c r="AD165" s="34"/>
      <c r="AE165" s="34"/>
      <c r="AF165" s="34"/>
      <c r="AG165" s="34"/>
      <c r="AH165" s="34"/>
      <c r="AI165" s="34"/>
      <c r="AJ165" s="35"/>
      <c r="AK165" s="34"/>
      <c r="AL165" s="35"/>
      <c r="AM165" s="34"/>
      <c r="AN165" s="34"/>
      <c r="AO165" s="35"/>
      <c r="AP165" s="35"/>
      <c r="AQ165" s="48">
        <f t="shared" si="42"/>
        <v>0</v>
      </c>
      <c r="AR165" s="66">
        <f t="shared" si="43"/>
        <v>0</v>
      </c>
      <c r="AS165" s="67">
        <f t="shared" si="60"/>
        <v>0</v>
      </c>
      <c r="AT165" s="67">
        <f t="shared" si="60"/>
        <v>0</v>
      </c>
      <c r="AU165" s="67">
        <f t="shared" si="60"/>
        <v>0</v>
      </c>
      <c r="AV165" s="67">
        <f t="shared" si="60"/>
        <v>0</v>
      </c>
      <c r="AW165" s="67">
        <f t="shared" si="60"/>
        <v>0</v>
      </c>
      <c r="AX165" s="67">
        <f t="shared" si="60"/>
        <v>0</v>
      </c>
      <c r="AY165" s="67">
        <f t="shared" si="60"/>
        <v>0</v>
      </c>
      <c r="AZ165" s="67">
        <f t="shared" si="60"/>
        <v>0</v>
      </c>
      <c r="BA165" s="68">
        <f t="shared" si="44"/>
        <v>0</v>
      </c>
      <c r="BB165" s="64">
        <f t="shared" si="45"/>
        <v>0</v>
      </c>
      <c r="BC165" s="69">
        <f t="shared" si="46"/>
        <v>0</v>
      </c>
      <c r="BD165" s="67">
        <f t="shared" si="61"/>
        <v>0</v>
      </c>
      <c r="BE165" s="67">
        <f t="shared" si="61"/>
        <v>0</v>
      </c>
      <c r="BF165" s="67">
        <f t="shared" si="61"/>
        <v>0</v>
      </c>
      <c r="BG165" s="67">
        <f t="shared" si="61"/>
        <v>0</v>
      </c>
      <c r="BH165" s="67">
        <f t="shared" si="61"/>
        <v>0</v>
      </c>
      <c r="BI165" s="67">
        <f t="shared" si="61"/>
        <v>0</v>
      </c>
      <c r="BJ165" s="67">
        <f t="shared" si="61"/>
        <v>0</v>
      </c>
      <c r="BK165" s="67">
        <f t="shared" si="61"/>
        <v>0</v>
      </c>
      <c r="BL165" s="70">
        <f t="shared" si="47"/>
        <v>0</v>
      </c>
      <c r="BM165" s="71">
        <f t="shared" si="48"/>
        <v>0</v>
      </c>
      <c r="BN165" s="71">
        <f t="shared" si="49"/>
        <v>0</v>
      </c>
      <c r="BO165" s="71">
        <f t="shared" si="50"/>
        <v>0</v>
      </c>
      <c r="BP165" s="71">
        <f t="shared" si="51"/>
        <v>0</v>
      </c>
      <c r="BQ165" s="71">
        <f t="shared" si="52"/>
        <v>0</v>
      </c>
      <c r="BR165" s="71">
        <f t="shared" si="53"/>
        <v>0</v>
      </c>
      <c r="BS165" s="71">
        <f t="shared" si="54"/>
        <v>0</v>
      </c>
      <c r="BT165" s="71">
        <f t="shared" si="55"/>
        <v>0</v>
      </c>
      <c r="BU165" s="72">
        <f t="shared" si="56"/>
        <v>0</v>
      </c>
      <c r="BV165" s="73">
        <f t="shared" si="57"/>
        <v>0</v>
      </c>
      <c r="BW165" t="s">
        <v>872</v>
      </c>
      <c r="BX165">
        <v>2022</v>
      </c>
      <c r="BY165" t="s">
        <v>873</v>
      </c>
      <c r="BZ165" t="s">
        <v>879</v>
      </c>
      <c r="CA165" t="s">
        <v>880</v>
      </c>
      <c r="CB165" t="s">
        <v>877</v>
      </c>
    </row>
    <row r="166" spans="1:80" x14ac:dyDescent="0.2">
      <c r="A166" s="77" t="str">
        <f t="shared" si="4"/>
        <v>Q2OB05KARV2JBLK</v>
      </c>
      <c r="B166" s="77" t="s">
        <v>252</v>
      </c>
      <c r="C166" s="77"/>
      <c r="D166" s="77" t="s">
        <v>254</v>
      </c>
      <c r="E166" s="77" t="s">
        <v>259</v>
      </c>
      <c r="F166" s="77" t="s">
        <v>852</v>
      </c>
      <c r="G166" s="77" t="s">
        <v>853</v>
      </c>
      <c r="H166" s="77" t="s">
        <v>85</v>
      </c>
      <c r="I166" s="77" t="s">
        <v>483</v>
      </c>
      <c r="J166" s="77" t="s">
        <v>719</v>
      </c>
      <c r="K166" s="77" t="s">
        <v>129</v>
      </c>
      <c r="L166" s="77" t="s">
        <v>12</v>
      </c>
      <c r="M166" s="77">
        <v>34.99</v>
      </c>
      <c r="N166" s="96">
        <f t="shared" ref="N166:N168" si="62">M166*$M$8*$N$8*$Q$8</f>
        <v>37557.566200000001</v>
      </c>
      <c r="O166" s="77"/>
      <c r="P166" s="96"/>
      <c r="Q166" s="78">
        <f t="shared" ref="Q166:Q168" si="63">R166/M166</f>
        <v>0.31</v>
      </c>
      <c r="R166" s="27">
        <v>10.8469</v>
      </c>
      <c r="AD166" s="34">
        <v>15</v>
      </c>
      <c r="AE166" s="34">
        <v>15</v>
      </c>
      <c r="AF166" s="34"/>
      <c r="AG166" s="34"/>
      <c r="AH166" s="34"/>
      <c r="AI166" s="34"/>
      <c r="AJ166" s="35">
        <v>15</v>
      </c>
      <c r="AK166" s="34">
        <v>15</v>
      </c>
      <c r="AL166" s="35"/>
      <c r="AM166" s="34"/>
      <c r="AN166" s="34"/>
      <c r="AO166" s="35"/>
      <c r="AP166" s="35"/>
      <c r="AQ166" s="48">
        <f t="shared" si="42"/>
        <v>30</v>
      </c>
      <c r="AR166" s="66">
        <f t="shared" si="43"/>
        <v>325.40699999999998</v>
      </c>
      <c r="AS166" s="67">
        <f t="shared" si="60"/>
        <v>7</v>
      </c>
      <c r="AT166" s="67">
        <f t="shared" si="60"/>
        <v>10</v>
      </c>
      <c r="AU166" s="67">
        <f t="shared" si="60"/>
        <v>8</v>
      </c>
      <c r="AV166" s="67">
        <f t="shared" si="60"/>
        <v>5</v>
      </c>
      <c r="AW166" s="67">
        <f t="shared" si="60"/>
        <v>0</v>
      </c>
      <c r="AX166" s="67">
        <f t="shared" si="60"/>
        <v>0</v>
      </c>
      <c r="AY166" s="67">
        <f t="shared" si="60"/>
        <v>0</v>
      </c>
      <c r="AZ166" s="67">
        <f t="shared" si="60"/>
        <v>0</v>
      </c>
      <c r="BA166" s="68">
        <f t="shared" si="44"/>
        <v>30</v>
      </c>
      <c r="BB166" s="64">
        <f t="shared" si="45"/>
        <v>30</v>
      </c>
      <c r="BC166" s="69">
        <f t="shared" si="46"/>
        <v>325.40699999999998</v>
      </c>
      <c r="BD166" s="67">
        <f t="shared" si="61"/>
        <v>7</v>
      </c>
      <c r="BE166" s="67">
        <f t="shared" si="61"/>
        <v>10</v>
      </c>
      <c r="BF166" s="67">
        <f t="shared" si="61"/>
        <v>8</v>
      </c>
      <c r="BG166" s="67">
        <f t="shared" si="61"/>
        <v>5</v>
      </c>
      <c r="BH166" s="67">
        <f t="shared" si="61"/>
        <v>0</v>
      </c>
      <c r="BI166" s="67">
        <f t="shared" si="61"/>
        <v>0</v>
      </c>
      <c r="BJ166" s="67">
        <f t="shared" si="61"/>
        <v>0</v>
      </c>
      <c r="BK166" s="67">
        <f t="shared" si="61"/>
        <v>0</v>
      </c>
      <c r="BL166" s="70">
        <f t="shared" si="47"/>
        <v>30</v>
      </c>
      <c r="BM166" s="71">
        <f t="shared" si="48"/>
        <v>14</v>
      </c>
      <c r="BN166" s="71">
        <f t="shared" si="49"/>
        <v>20</v>
      </c>
      <c r="BO166" s="71">
        <f t="shared" si="50"/>
        <v>16</v>
      </c>
      <c r="BP166" s="71">
        <f t="shared" si="51"/>
        <v>10</v>
      </c>
      <c r="BQ166" s="71">
        <f t="shared" si="52"/>
        <v>0</v>
      </c>
      <c r="BR166" s="71">
        <f t="shared" si="53"/>
        <v>0</v>
      </c>
      <c r="BS166" s="71">
        <f t="shared" si="54"/>
        <v>0</v>
      </c>
      <c r="BT166" s="71">
        <f t="shared" si="55"/>
        <v>0</v>
      </c>
      <c r="BU166" s="72">
        <f t="shared" si="56"/>
        <v>60</v>
      </c>
      <c r="BV166" s="73">
        <f t="shared" si="57"/>
        <v>650.81399999999996</v>
      </c>
      <c r="BW166" t="s">
        <v>872</v>
      </c>
      <c r="BX166">
        <v>2022</v>
      </c>
      <c r="BY166" t="s">
        <v>873</v>
      </c>
      <c r="BZ166" t="s">
        <v>879</v>
      </c>
      <c r="CA166" t="s">
        <v>880</v>
      </c>
      <c r="CB166" t="s">
        <v>877</v>
      </c>
    </row>
    <row r="167" spans="1:80" x14ac:dyDescent="0.2">
      <c r="A167" s="77" t="str">
        <f t="shared" si="4"/>
        <v>Q2OB07KARV2F9H7</v>
      </c>
      <c r="B167" s="77" t="s">
        <v>252</v>
      </c>
      <c r="C167" s="77"/>
      <c r="D167" s="77" t="s">
        <v>254</v>
      </c>
      <c r="E167" s="77" t="s">
        <v>259</v>
      </c>
      <c r="F167" s="77" t="s">
        <v>854</v>
      </c>
      <c r="G167" s="77" t="s">
        <v>855</v>
      </c>
      <c r="H167" s="77" t="s">
        <v>856</v>
      </c>
      <c r="I167" s="77" t="s">
        <v>857</v>
      </c>
      <c r="J167" s="77" t="s">
        <v>719</v>
      </c>
      <c r="K167" s="77" t="s">
        <v>129</v>
      </c>
      <c r="L167" s="77" t="s">
        <v>12</v>
      </c>
      <c r="M167" s="77">
        <v>34.99</v>
      </c>
      <c r="N167" s="96">
        <f t="shared" si="62"/>
        <v>37557.566200000001</v>
      </c>
      <c r="O167" s="77"/>
      <c r="P167" s="96"/>
      <c r="Q167" s="78">
        <f t="shared" si="63"/>
        <v>0.31</v>
      </c>
      <c r="R167" s="27">
        <v>10.8469</v>
      </c>
      <c r="AD167" s="34"/>
      <c r="AE167" s="34"/>
      <c r="AF167" s="34"/>
      <c r="AG167" s="34"/>
      <c r="AH167" s="34"/>
      <c r="AI167" s="34"/>
      <c r="AJ167" s="35"/>
      <c r="AK167" s="34"/>
      <c r="AL167" s="35"/>
      <c r="AM167" s="34"/>
      <c r="AN167" s="34"/>
      <c r="AO167" s="35"/>
      <c r="AP167" s="35"/>
      <c r="AQ167" s="48">
        <f t="shared" si="42"/>
        <v>0</v>
      </c>
      <c r="AR167" s="66">
        <f t="shared" si="43"/>
        <v>0</v>
      </c>
      <c r="AS167" s="67">
        <f t="shared" si="60"/>
        <v>0</v>
      </c>
      <c r="AT167" s="67">
        <f t="shared" si="60"/>
        <v>0</v>
      </c>
      <c r="AU167" s="67">
        <f t="shared" si="60"/>
        <v>0</v>
      </c>
      <c r="AV167" s="67">
        <f t="shared" si="60"/>
        <v>0</v>
      </c>
      <c r="AW167" s="67">
        <f t="shared" si="60"/>
        <v>0</v>
      </c>
      <c r="AX167" s="67">
        <f t="shared" si="60"/>
        <v>0</v>
      </c>
      <c r="AY167" s="67">
        <f t="shared" si="60"/>
        <v>0</v>
      </c>
      <c r="AZ167" s="67">
        <f t="shared" si="60"/>
        <v>0</v>
      </c>
      <c r="BA167" s="68">
        <f t="shared" si="44"/>
        <v>0</v>
      </c>
      <c r="BB167" s="64">
        <f t="shared" si="45"/>
        <v>0</v>
      </c>
      <c r="BC167" s="69">
        <f t="shared" si="46"/>
        <v>0</v>
      </c>
      <c r="BD167" s="67">
        <f t="shared" si="61"/>
        <v>0</v>
      </c>
      <c r="BE167" s="67">
        <f t="shared" si="61"/>
        <v>0</v>
      </c>
      <c r="BF167" s="67">
        <f t="shared" si="61"/>
        <v>0</v>
      </c>
      <c r="BG167" s="67">
        <f t="shared" si="61"/>
        <v>0</v>
      </c>
      <c r="BH167" s="67">
        <f t="shared" si="61"/>
        <v>0</v>
      </c>
      <c r="BI167" s="67">
        <f t="shared" si="61"/>
        <v>0</v>
      </c>
      <c r="BJ167" s="67">
        <f t="shared" si="61"/>
        <v>0</v>
      </c>
      <c r="BK167" s="67">
        <f t="shared" si="61"/>
        <v>0</v>
      </c>
      <c r="BL167" s="70">
        <f t="shared" si="47"/>
        <v>0</v>
      </c>
      <c r="BM167" s="71">
        <f t="shared" si="48"/>
        <v>0</v>
      </c>
      <c r="BN167" s="71">
        <f t="shared" si="49"/>
        <v>0</v>
      </c>
      <c r="BO167" s="71">
        <f t="shared" si="50"/>
        <v>0</v>
      </c>
      <c r="BP167" s="71">
        <f t="shared" si="51"/>
        <v>0</v>
      </c>
      <c r="BQ167" s="71">
        <f t="shared" si="52"/>
        <v>0</v>
      </c>
      <c r="BR167" s="71">
        <f t="shared" si="53"/>
        <v>0</v>
      </c>
      <c r="BS167" s="71">
        <f t="shared" si="54"/>
        <v>0</v>
      </c>
      <c r="BT167" s="71">
        <f t="shared" si="55"/>
        <v>0</v>
      </c>
      <c r="BU167" s="72">
        <f t="shared" si="56"/>
        <v>0</v>
      </c>
      <c r="BV167" s="73">
        <f t="shared" si="57"/>
        <v>0</v>
      </c>
      <c r="BW167" t="s">
        <v>872</v>
      </c>
      <c r="BX167">
        <v>2022</v>
      </c>
      <c r="BY167" t="s">
        <v>873</v>
      </c>
      <c r="BZ167" t="s">
        <v>879</v>
      </c>
      <c r="CA167" t="s">
        <v>880</v>
      </c>
      <c r="CB167" t="s">
        <v>877</v>
      </c>
    </row>
    <row r="168" spans="1:80" x14ac:dyDescent="0.2">
      <c r="A168" s="77" t="str">
        <f t="shared" si="4"/>
        <v>Q2OB07KARV2F9H6</v>
      </c>
      <c r="B168" s="77" t="s">
        <v>252</v>
      </c>
      <c r="C168" s="77"/>
      <c r="D168" s="77" t="s">
        <v>254</v>
      </c>
      <c r="E168" s="77" t="s">
        <v>259</v>
      </c>
      <c r="F168" s="77" t="s">
        <v>854</v>
      </c>
      <c r="G168" s="77" t="s">
        <v>855</v>
      </c>
      <c r="H168" s="77" t="s">
        <v>858</v>
      </c>
      <c r="I168" s="77" t="s">
        <v>859</v>
      </c>
      <c r="J168" s="77" t="s">
        <v>719</v>
      </c>
      <c r="K168" s="77" t="s">
        <v>129</v>
      </c>
      <c r="L168" s="77" t="s">
        <v>12</v>
      </c>
      <c r="M168" s="77">
        <v>34.99</v>
      </c>
      <c r="N168" s="96">
        <f t="shared" si="62"/>
        <v>37557.566200000001</v>
      </c>
      <c r="O168" s="77"/>
      <c r="P168" s="96"/>
      <c r="Q168" s="78">
        <f t="shared" si="63"/>
        <v>0.31</v>
      </c>
      <c r="R168" s="27">
        <v>10.8469</v>
      </c>
      <c r="AD168" s="34"/>
      <c r="AE168" s="34"/>
      <c r="AF168" s="34"/>
      <c r="AG168" s="34"/>
      <c r="AH168" s="34"/>
      <c r="AI168" s="34"/>
      <c r="AJ168" s="35"/>
      <c r="AK168" s="34"/>
      <c r="AL168" s="35"/>
      <c r="AM168" s="34"/>
      <c r="AN168" s="34"/>
      <c r="AO168" s="35"/>
      <c r="AP168" s="35"/>
      <c r="AQ168" s="48">
        <f t="shared" si="42"/>
        <v>0</v>
      </c>
      <c r="AR168" s="66">
        <f t="shared" si="43"/>
        <v>0</v>
      </c>
      <c r="AS168" s="67">
        <f t="shared" si="60"/>
        <v>0</v>
      </c>
      <c r="AT168" s="67">
        <f t="shared" si="60"/>
        <v>0</v>
      </c>
      <c r="AU168" s="67">
        <f t="shared" si="60"/>
        <v>0</v>
      </c>
      <c r="AV168" s="67">
        <f t="shared" si="60"/>
        <v>0</v>
      </c>
      <c r="AW168" s="67">
        <f t="shared" si="60"/>
        <v>0</v>
      </c>
      <c r="AX168" s="67">
        <f t="shared" si="60"/>
        <v>0</v>
      </c>
      <c r="AY168" s="67">
        <f t="shared" si="60"/>
        <v>0</v>
      </c>
      <c r="AZ168" s="67">
        <f t="shared" si="60"/>
        <v>0</v>
      </c>
      <c r="BA168" s="68">
        <f t="shared" si="44"/>
        <v>0</v>
      </c>
      <c r="BB168" s="64">
        <f t="shared" si="45"/>
        <v>0</v>
      </c>
      <c r="BC168" s="69">
        <f t="shared" si="46"/>
        <v>0</v>
      </c>
      <c r="BD168" s="67">
        <f t="shared" si="61"/>
        <v>0</v>
      </c>
      <c r="BE168" s="67">
        <f t="shared" si="61"/>
        <v>0</v>
      </c>
      <c r="BF168" s="67">
        <f t="shared" si="61"/>
        <v>0</v>
      </c>
      <c r="BG168" s="67">
        <f t="shared" si="61"/>
        <v>0</v>
      </c>
      <c r="BH168" s="67">
        <f t="shared" si="61"/>
        <v>0</v>
      </c>
      <c r="BI168" s="67">
        <f t="shared" si="61"/>
        <v>0</v>
      </c>
      <c r="BJ168" s="67">
        <f t="shared" si="61"/>
        <v>0</v>
      </c>
      <c r="BK168" s="67">
        <f t="shared" si="61"/>
        <v>0</v>
      </c>
      <c r="BL168" s="70">
        <f t="shared" si="47"/>
        <v>0</v>
      </c>
      <c r="BM168" s="71">
        <f t="shared" si="48"/>
        <v>0</v>
      </c>
      <c r="BN168" s="71">
        <f t="shared" si="49"/>
        <v>0</v>
      </c>
      <c r="BO168" s="71">
        <f t="shared" si="50"/>
        <v>0</v>
      </c>
      <c r="BP168" s="71">
        <f t="shared" si="51"/>
        <v>0</v>
      </c>
      <c r="BQ168" s="71">
        <f t="shared" si="52"/>
        <v>0</v>
      </c>
      <c r="BR168" s="71">
        <f t="shared" si="53"/>
        <v>0</v>
      </c>
      <c r="BS168" s="71">
        <f t="shared" si="54"/>
        <v>0</v>
      </c>
      <c r="BT168" s="71">
        <f t="shared" si="55"/>
        <v>0</v>
      </c>
      <c r="BU168" s="72">
        <f t="shared" si="56"/>
        <v>0</v>
      </c>
      <c r="BV168" s="73">
        <f t="shared" si="57"/>
        <v>0</v>
      </c>
      <c r="BW168" t="s">
        <v>872</v>
      </c>
      <c r="BX168">
        <v>2022</v>
      </c>
      <c r="BY168" t="s">
        <v>873</v>
      </c>
      <c r="BZ168" t="s">
        <v>879</v>
      </c>
      <c r="CA168" t="s">
        <v>880</v>
      </c>
      <c r="CB168" t="s">
        <v>877</v>
      </c>
    </row>
    <row r="169" spans="1:80" x14ac:dyDescent="0.2">
      <c r="A169" s="77" t="str">
        <f t="shared" si="4"/>
        <v/>
      </c>
      <c r="B169" s="77"/>
      <c r="C169" s="77"/>
      <c r="D169" s="77"/>
      <c r="E169" s="77"/>
      <c r="F169" s="77"/>
      <c r="G169" s="77"/>
      <c r="H169" s="77"/>
      <c r="I169" s="77"/>
      <c r="J169" s="77"/>
      <c r="K169" s="77"/>
      <c r="L169" s="77"/>
      <c r="M169" s="77"/>
      <c r="N169" s="96"/>
      <c r="O169" s="77"/>
      <c r="P169" s="96"/>
      <c r="Q169" s="78"/>
      <c r="R169" s="27"/>
      <c r="AD169" s="34"/>
      <c r="AE169" s="34"/>
      <c r="AF169" s="34"/>
      <c r="AG169" s="34"/>
      <c r="AH169" s="34"/>
      <c r="AI169" s="34"/>
      <c r="AJ169" s="35"/>
      <c r="AK169" s="34"/>
      <c r="AL169" s="35"/>
      <c r="AM169" s="34"/>
      <c r="AN169" s="34"/>
      <c r="AO169" s="35"/>
      <c r="AP169" s="35"/>
      <c r="AQ169" s="48">
        <f t="shared" si="7"/>
        <v>0</v>
      </c>
      <c r="AR169" s="66">
        <f t="shared" si="8"/>
        <v>0</v>
      </c>
      <c r="AS169" s="67">
        <f t="shared" ref="AS169:AZ183" si="64">ROUND(IF($L169=$L$4,($AQ169*AS$4),IF($L169=$L$5,($AQ169*AS$5),IF($L169=$L$6,($AQ169*AS$6),IF($L169=$L$7,($AQ169*AS$7))))),0)</f>
        <v>0</v>
      </c>
      <c r="AT169" s="67">
        <f t="shared" si="64"/>
        <v>0</v>
      </c>
      <c r="AU169" s="67">
        <f t="shared" si="64"/>
        <v>0</v>
      </c>
      <c r="AV169" s="67">
        <f t="shared" si="64"/>
        <v>0</v>
      </c>
      <c r="AW169" s="67">
        <f t="shared" si="64"/>
        <v>0</v>
      </c>
      <c r="AX169" s="67">
        <f t="shared" si="64"/>
        <v>0</v>
      </c>
      <c r="AY169" s="67">
        <f t="shared" si="64"/>
        <v>0</v>
      </c>
      <c r="AZ169" s="67">
        <f t="shared" si="64"/>
        <v>0</v>
      </c>
      <c r="BA169" s="68">
        <f t="shared" si="9"/>
        <v>0</v>
      </c>
      <c r="BB169" s="64">
        <f t="shared" si="10"/>
        <v>0</v>
      </c>
      <c r="BC169" s="69">
        <f t="shared" si="11"/>
        <v>0</v>
      </c>
      <c r="BD169" s="67">
        <f t="shared" ref="BD169:BK183" si="65">ROUND(IF($L169=$L$4,($BB169*BD$4),IF($L169=$L$5,($BB169*BD$5),IF($L169=$L$6,($BB169*BD$6),IF($L169=$L$7,($BB169*BD$7))))),0)</f>
        <v>0</v>
      </c>
      <c r="BE169" s="67">
        <f t="shared" si="65"/>
        <v>0</v>
      </c>
      <c r="BF169" s="67">
        <f t="shared" si="65"/>
        <v>0</v>
      </c>
      <c r="BG169" s="67">
        <f t="shared" si="65"/>
        <v>0</v>
      </c>
      <c r="BH169" s="67">
        <f t="shared" si="65"/>
        <v>0</v>
      </c>
      <c r="BI169" s="67">
        <f t="shared" si="65"/>
        <v>0</v>
      </c>
      <c r="BJ169" s="67">
        <f t="shared" si="65"/>
        <v>0</v>
      </c>
      <c r="BK169" s="67">
        <f t="shared" si="65"/>
        <v>0</v>
      </c>
      <c r="BL169" s="70">
        <f t="shared" si="2"/>
        <v>0</v>
      </c>
      <c r="BM169" s="71">
        <f t="shared" si="17"/>
        <v>0</v>
      </c>
      <c r="BN169" s="71">
        <f t="shared" si="17"/>
        <v>0</v>
      </c>
      <c r="BO169" s="71">
        <f t="shared" si="17"/>
        <v>0</v>
      </c>
      <c r="BP169" s="71">
        <f t="shared" si="17"/>
        <v>0</v>
      </c>
      <c r="BQ169" s="71">
        <f t="shared" si="17"/>
        <v>0</v>
      </c>
      <c r="BR169" s="71">
        <f t="shared" si="17"/>
        <v>0</v>
      </c>
      <c r="BS169" s="71">
        <f t="shared" si="17"/>
        <v>0</v>
      </c>
      <c r="BT169" s="71">
        <f t="shared" si="17"/>
        <v>0</v>
      </c>
      <c r="BU169" s="72">
        <f t="shared" si="13"/>
        <v>0</v>
      </c>
      <c r="BV169" s="73">
        <f t="shared" si="14"/>
        <v>0</v>
      </c>
    </row>
    <row r="170" spans="1:80" x14ac:dyDescent="0.2">
      <c r="A170" s="77" t="str">
        <f t="shared" si="4"/>
        <v/>
      </c>
      <c r="B170" s="77"/>
      <c r="C170" s="77"/>
      <c r="D170" s="77"/>
      <c r="E170" s="77"/>
      <c r="F170" s="77"/>
      <c r="G170" s="77"/>
      <c r="H170" s="77"/>
      <c r="I170" s="77"/>
      <c r="J170" s="77"/>
      <c r="K170" s="77"/>
      <c r="L170" s="77"/>
      <c r="M170" s="77"/>
      <c r="N170" s="96"/>
      <c r="O170" s="77"/>
      <c r="P170" s="96"/>
      <c r="Q170" s="78"/>
      <c r="R170" s="27"/>
      <c r="AD170" s="34"/>
      <c r="AE170" s="34"/>
      <c r="AF170" s="34"/>
      <c r="AG170" s="34"/>
      <c r="AH170" s="34"/>
      <c r="AI170" s="34"/>
      <c r="AJ170" s="35"/>
      <c r="AK170" s="34"/>
      <c r="AL170" s="35"/>
      <c r="AM170" s="34"/>
      <c r="AN170" s="34"/>
      <c r="AO170" s="35"/>
      <c r="AP170" s="35"/>
      <c r="AQ170" s="48">
        <f t="shared" si="7"/>
        <v>0</v>
      </c>
      <c r="AR170" s="66">
        <f t="shared" si="8"/>
        <v>0</v>
      </c>
      <c r="AS170" s="67">
        <f t="shared" si="64"/>
        <v>0</v>
      </c>
      <c r="AT170" s="67">
        <f t="shared" si="64"/>
        <v>0</v>
      </c>
      <c r="AU170" s="67">
        <f t="shared" si="64"/>
        <v>0</v>
      </c>
      <c r="AV170" s="67">
        <f t="shared" si="64"/>
        <v>0</v>
      </c>
      <c r="AW170" s="67">
        <f t="shared" si="64"/>
        <v>0</v>
      </c>
      <c r="AX170" s="67">
        <f t="shared" si="64"/>
        <v>0</v>
      </c>
      <c r="AY170" s="67">
        <f t="shared" si="64"/>
        <v>0</v>
      </c>
      <c r="AZ170" s="67">
        <f t="shared" si="64"/>
        <v>0</v>
      </c>
      <c r="BA170" s="68">
        <f t="shared" si="9"/>
        <v>0</v>
      </c>
      <c r="BB170" s="64">
        <f t="shared" si="10"/>
        <v>0</v>
      </c>
      <c r="BC170" s="69">
        <f t="shared" si="11"/>
        <v>0</v>
      </c>
      <c r="BD170" s="67">
        <f t="shared" si="65"/>
        <v>0</v>
      </c>
      <c r="BE170" s="67">
        <f t="shared" si="65"/>
        <v>0</v>
      </c>
      <c r="BF170" s="67">
        <f t="shared" si="65"/>
        <v>0</v>
      </c>
      <c r="BG170" s="67">
        <f t="shared" si="65"/>
        <v>0</v>
      </c>
      <c r="BH170" s="67">
        <f t="shared" si="65"/>
        <v>0</v>
      </c>
      <c r="BI170" s="67">
        <f t="shared" si="65"/>
        <v>0</v>
      </c>
      <c r="BJ170" s="67">
        <f t="shared" si="65"/>
        <v>0</v>
      </c>
      <c r="BK170" s="67">
        <f t="shared" si="65"/>
        <v>0</v>
      </c>
      <c r="BL170" s="70">
        <f t="shared" si="2"/>
        <v>0</v>
      </c>
      <c r="BM170" s="71">
        <f t="shared" si="17"/>
        <v>0</v>
      </c>
      <c r="BN170" s="71">
        <f t="shared" si="17"/>
        <v>0</v>
      </c>
      <c r="BO170" s="71">
        <f t="shared" si="17"/>
        <v>0</v>
      </c>
      <c r="BP170" s="71">
        <f t="shared" si="17"/>
        <v>0</v>
      </c>
      <c r="BQ170" s="71">
        <f t="shared" si="17"/>
        <v>0</v>
      </c>
      <c r="BR170" s="71">
        <f t="shared" si="17"/>
        <v>0</v>
      </c>
      <c r="BS170" s="71">
        <f t="shared" si="17"/>
        <v>0</v>
      </c>
      <c r="BT170" s="71">
        <f t="shared" si="17"/>
        <v>0</v>
      </c>
      <c r="BU170" s="72">
        <f t="shared" si="13"/>
        <v>0</v>
      </c>
      <c r="BV170" s="73">
        <f t="shared" si="14"/>
        <v>0</v>
      </c>
    </row>
    <row r="171" spans="1:80" x14ac:dyDescent="0.2">
      <c r="A171" s="77" t="str">
        <f t="shared" si="4"/>
        <v/>
      </c>
      <c r="B171" s="77"/>
      <c r="C171" s="77"/>
      <c r="D171" s="77"/>
      <c r="E171" s="77"/>
      <c r="F171" s="77"/>
      <c r="G171" s="77"/>
      <c r="H171" s="77"/>
      <c r="I171" s="77"/>
      <c r="J171" s="77"/>
      <c r="K171" s="77"/>
      <c r="L171" s="77"/>
      <c r="M171" s="77"/>
      <c r="N171" s="96"/>
      <c r="O171" s="77"/>
      <c r="P171" s="96"/>
      <c r="Q171" s="78"/>
      <c r="R171" s="27"/>
      <c r="AD171" s="34"/>
      <c r="AE171" s="34"/>
      <c r="AF171" s="34"/>
      <c r="AG171" s="34"/>
      <c r="AH171" s="34"/>
      <c r="AI171" s="34"/>
      <c r="AJ171" s="35"/>
      <c r="AK171" s="34"/>
      <c r="AL171" s="35"/>
      <c r="AM171" s="34"/>
      <c r="AN171" s="34"/>
      <c r="AO171" s="35"/>
      <c r="AP171" s="35"/>
      <c r="AQ171" s="48">
        <f t="shared" si="7"/>
        <v>0</v>
      </c>
      <c r="AR171" s="66">
        <f t="shared" si="8"/>
        <v>0</v>
      </c>
      <c r="AS171" s="67">
        <f t="shared" si="64"/>
        <v>0</v>
      </c>
      <c r="AT171" s="67">
        <f t="shared" si="64"/>
        <v>0</v>
      </c>
      <c r="AU171" s="67">
        <f t="shared" si="64"/>
        <v>0</v>
      </c>
      <c r="AV171" s="67">
        <f t="shared" si="64"/>
        <v>0</v>
      </c>
      <c r="AW171" s="67">
        <f t="shared" si="64"/>
        <v>0</v>
      </c>
      <c r="AX171" s="67">
        <f t="shared" si="64"/>
        <v>0</v>
      </c>
      <c r="AY171" s="67">
        <f t="shared" si="64"/>
        <v>0</v>
      </c>
      <c r="AZ171" s="67">
        <f t="shared" si="64"/>
        <v>0</v>
      </c>
      <c r="BA171" s="68">
        <f t="shared" si="9"/>
        <v>0</v>
      </c>
      <c r="BB171" s="64">
        <f t="shared" si="10"/>
        <v>0</v>
      </c>
      <c r="BC171" s="69">
        <f t="shared" si="11"/>
        <v>0</v>
      </c>
      <c r="BD171" s="67">
        <f t="shared" si="65"/>
        <v>0</v>
      </c>
      <c r="BE171" s="67">
        <f t="shared" si="65"/>
        <v>0</v>
      </c>
      <c r="BF171" s="67">
        <f t="shared" si="65"/>
        <v>0</v>
      </c>
      <c r="BG171" s="67">
        <f t="shared" si="65"/>
        <v>0</v>
      </c>
      <c r="BH171" s="67">
        <f t="shared" si="65"/>
        <v>0</v>
      </c>
      <c r="BI171" s="67">
        <f t="shared" si="65"/>
        <v>0</v>
      </c>
      <c r="BJ171" s="67">
        <f t="shared" si="65"/>
        <v>0</v>
      </c>
      <c r="BK171" s="67">
        <f t="shared" si="65"/>
        <v>0</v>
      </c>
      <c r="BL171" s="70">
        <f t="shared" si="2"/>
        <v>0</v>
      </c>
      <c r="BM171" s="71">
        <f t="shared" si="17"/>
        <v>0</v>
      </c>
      <c r="BN171" s="71">
        <f t="shared" si="17"/>
        <v>0</v>
      </c>
      <c r="BO171" s="71">
        <f t="shared" si="17"/>
        <v>0</v>
      </c>
      <c r="BP171" s="71">
        <f t="shared" si="17"/>
        <v>0</v>
      </c>
      <c r="BQ171" s="71">
        <f t="shared" si="17"/>
        <v>0</v>
      </c>
      <c r="BR171" s="71">
        <f t="shared" si="17"/>
        <v>0</v>
      </c>
      <c r="BS171" s="71">
        <f t="shared" si="17"/>
        <v>0</v>
      </c>
      <c r="BT171" s="71">
        <f t="shared" si="17"/>
        <v>0</v>
      </c>
      <c r="BU171" s="72">
        <f t="shared" si="13"/>
        <v>0</v>
      </c>
      <c r="BV171" s="73">
        <f t="shared" si="14"/>
        <v>0</v>
      </c>
    </row>
    <row r="172" spans="1:80" x14ac:dyDescent="0.2">
      <c r="A172" s="77" t="str">
        <f t="shared" si="4"/>
        <v/>
      </c>
      <c r="B172" s="77"/>
      <c r="C172" s="77"/>
      <c r="D172" s="77"/>
      <c r="E172" s="77"/>
      <c r="F172" s="77"/>
      <c r="G172" s="77"/>
      <c r="H172" s="77"/>
      <c r="I172" s="77"/>
      <c r="J172" s="77"/>
      <c r="K172" s="77"/>
      <c r="L172" s="77"/>
      <c r="M172" s="77"/>
      <c r="N172" s="96"/>
      <c r="O172" s="77"/>
      <c r="P172" s="96"/>
      <c r="Q172" s="78"/>
      <c r="R172" s="27"/>
      <c r="AD172" s="34"/>
      <c r="AE172" s="34"/>
      <c r="AF172" s="34"/>
      <c r="AG172" s="34"/>
      <c r="AH172" s="34"/>
      <c r="AI172" s="34"/>
      <c r="AJ172" s="35"/>
      <c r="AK172" s="34"/>
      <c r="AL172" s="35"/>
      <c r="AM172" s="34"/>
      <c r="AN172" s="34"/>
      <c r="AO172" s="35"/>
      <c r="AP172" s="35"/>
      <c r="AQ172" s="48">
        <f t="shared" si="7"/>
        <v>0</v>
      </c>
      <c r="AR172" s="66">
        <f t="shared" si="8"/>
        <v>0</v>
      </c>
      <c r="AS172" s="67">
        <f t="shared" si="64"/>
        <v>0</v>
      </c>
      <c r="AT172" s="67">
        <f t="shared" si="64"/>
        <v>0</v>
      </c>
      <c r="AU172" s="67">
        <f t="shared" si="64"/>
        <v>0</v>
      </c>
      <c r="AV172" s="67">
        <f t="shared" si="64"/>
        <v>0</v>
      </c>
      <c r="AW172" s="67">
        <f t="shared" si="64"/>
        <v>0</v>
      </c>
      <c r="AX172" s="67">
        <f t="shared" si="64"/>
        <v>0</v>
      </c>
      <c r="AY172" s="67">
        <f t="shared" si="64"/>
        <v>0</v>
      </c>
      <c r="AZ172" s="67">
        <f t="shared" si="64"/>
        <v>0</v>
      </c>
      <c r="BA172" s="68">
        <f t="shared" si="9"/>
        <v>0</v>
      </c>
      <c r="BB172" s="64">
        <f t="shared" si="10"/>
        <v>0</v>
      </c>
      <c r="BC172" s="69">
        <f t="shared" si="11"/>
        <v>0</v>
      </c>
      <c r="BD172" s="67">
        <f t="shared" si="65"/>
        <v>0</v>
      </c>
      <c r="BE172" s="67">
        <f t="shared" si="65"/>
        <v>0</v>
      </c>
      <c r="BF172" s="67">
        <f t="shared" si="65"/>
        <v>0</v>
      </c>
      <c r="BG172" s="67">
        <f t="shared" si="65"/>
        <v>0</v>
      </c>
      <c r="BH172" s="67">
        <f t="shared" si="65"/>
        <v>0</v>
      </c>
      <c r="BI172" s="67">
        <f t="shared" si="65"/>
        <v>0</v>
      </c>
      <c r="BJ172" s="67">
        <f t="shared" si="65"/>
        <v>0</v>
      </c>
      <c r="BK172" s="67">
        <f t="shared" si="65"/>
        <v>0</v>
      </c>
      <c r="BL172" s="70">
        <f t="shared" si="2"/>
        <v>0</v>
      </c>
      <c r="BM172" s="71">
        <f t="shared" si="17"/>
        <v>0</v>
      </c>
      <c r="BN172" s="71">
        <f t="shared" si="17"/>
        <v>0</v>
      </c>
      <c r="BO172" s="71">
        <f t="shared" si="17"/>
        <v>0</v>
      </c>
      <c r="BP172" s="71">
        <f t="shared" si="17"/>
        <v>0</v>
      </c>
      <c r="BQ172" s="71">
        <f t="shared" si="17"/>
        <v>0</v>
      </c>
      <c r="BR172" s="71">
        <f t="shared" si="17"/>
        <v>0</v>
      </c>
      <c r="BS172" s="71">
        <f t="shared" si="17"/>
        <v>0</v>
      </c>
      <c r="BT172" s="71">
        <f t="shared" si="17"/>
        <v>0</v>
      </c>
      <c r="BU172" s="72">
        <f t="shared" si="13"/>
        <v>0</v>
      </c>
      <c r="BV172" s="73">
        <f t="shared" si="14"/>
        <v>0</v>
      </c>
    </row>
    <row r="173" spans="1:80" x14ac:dyDescent="0.2">
      <c r="A173" s="77" t="str">
        <f t="shared" si="4"/>
        <v/>
      </c>
      <c r="B173" s="77"/>
      <c r="C173" s="77"/>
      <c r="D173" s="77"/>
      <c r="E173" s="77"/>
      <c r="F173" s="77"/>
      <c r="G173" s="77"/>
      <c r="H173" s="77"/>
      <c r="I173" s="77"/>
      <c r="J173" s="77"/>
      <c r="K173" s="77"/>
      <c r="L173" s="77"/>
      <c r="M173" s="77"/>
      <c r="N173" s="96"/>
      <c r="O173" s="77"/>
      <c r="P173" s="96"/>
      <c r="Q173" s="78"/>
      <c r="R173" s="27"/>
      <c r="AD173" s="34"/>
      <c r="AE173" s="34"/>
      <c r="AF173" s="34"/>
      <c r="AG173" s="34"/>
      <c r="AH173" s="34"/>
      <c r="AI173" s="34"/>
      <c r="AJ173" s="35"/>
      <c r="AK173" s="34"/>
      <c r="AL173" s="35"/>
      <c r="AM173" s="34"/>
      <c r="AN173" s="34"/>
      <c r="AO173" s="35"/>
      <c r="AP173" s="35"/>
      <c r="AQ173" s="48">
        <f t="shared" si="7"/>
        <v>0</v>
      </c>
      <c r="AR173" s="66">
        <f t="shared" si="8"/>
        <v>0</v>
      </c>
      <c r="AS173" s="67">
        <f t="shared" si="64"/>
        <v>0</v>
      </c>
      <c r="AT173" s="67">
        <f t="shared" si="64"/>
        <v>0</v>
      </c>
      <c r="AU173" s="67">
        <f t="shared" si="64"/>
        <v>0</v>
      </c>
      <c r="AV173" s="67">
        <f t="shared" si="64"/>
        <v>0</v>
      </c>
      <c r="AW173" s="67">
        <f t="shared" si="64"/>
        <v>0</v>
      </c>
      <c r="AX173" s="67">
        <f t="shared" si="64"/>
        <v>0</v>
      </c>
      <c r="AY173" s="67">
        <f t="shared" si="64"/>
        <v>0</v>
      </c>
      <c r="AZ173" s="67">
        <f t="shared" si="64"/>
        <v>0</v>
      </c>
      <c r="BA173" s="68">
        <f t="shared" si="9"/>
        <v>0</v>
      </c>
      <c r="BB173" s="64">
        <f t="shared" si="10"/>
        <v>0</v>
      </c>
      <c r="BC173" s="69">
        <f t="shared" si="11"/>
        <v>0</v>
      </c>
      <c r="BD173" s="67">
        <f t="shared" si="65"/>
        <v>0</v>
      </c>
      <c r="BE173" s="67">
        <f t="shared" si="65"/>
        <v>0</v>
      </c>
      <c r="BF173" s="67">
        <f t="shared" si="65"/>
        <v>0</v>
      </c>
      <c r="BG173" s="67">
        <f t="shared" si="65"/>
        <v>0</v>
      </c>
      <c r="BH173" s="67">
        <f t="shared" si="65"/>
        <v>0</v>
      </c>
      <c r="BI173" s="67">
        <f t="shared" si="65"/>
        <v>0</v>
      </c>
      <c r="BJ173" s="67">
        <f t="shared" si="65"/>
        <v>0</v>
      </c>
      <c r="BK173" s="67">
        <f t="shared" si="65"/>
        <v>0</v>
      </c>
      <c r="BL173" s="70">
        <f t="shared" si="2"/>
        <v>0</v>
      </c>
      <c r="BM173" s="71">
        <f t="shared" si="17"/>
        <v>0</v>
      </c>
      <c r="BN173" s="71">
        <f t="shared" si="17"/>
        <v>0</v>
      </c>
      <c r="BO173" s="71">
        <f t="shared" si="17"/>
        <v>0</v>
      </c>
      <c r="BP173" s="71">
        <f t="shared" si="17"/>
        <v>0</v>
      </c>
      <c r="BQ173" s="71">
        <f t="shared" si="17"/>
        <v>0</v>
      </c>
      <c r="BR173" s="71">
        <f t="shared" si="17"/>
        <v>0</v>
      </c>
      <c r="BS173" s="71">
        <f t="shared" si="17"/>
        <v>0</v>
      </c>
      <c r="BT173" s="71">
        <f t="shared" si="17"/>
        <v>0</v>
      </c>
      <c r="BU173" s="72">
        <f t="shared" si="13"/>
        <v>0</v>
      </c>
      <c r="BV173" s="73">
        <f t="shared" si="14"/>
        <v>0</v>
      </c>
    </row>
    <row r="174" spans="1:80" x14ac:dyDescent="0.2">
      <c r="A174" s="77" t="str">
        <f t="shared" si="4"/>
        <v/>
      </c>
      <c r="B174" s="77"/>
      <c r="C174" s="77"/>
      <c r="D174" s="77"/>
      <c r="E174" s="77"/>
      <c r="F174" s="77"/>
      <c r="G174" s="77"/>
      <c r="H174" s="77"/>
      <c r="I174" s="77"/>
      <c r="J174" s="77"/>
      <c r="K174" s="77"/>
      <c r="L174" s="77"/>
      <c r="M174" s="77"/>
      <c r="N174" s="96"/>
      <c r="O174" s="77"/>
      <c r="P174" s="96"/>
      <c r="Q174" s="78"/>
      <c r="R174" s="27"/>
      <c r="AD174" s="34"/>
      <c r="AE174" s="34"/>
      <c r="AF174" s="34"/>
      <c r="AG174" s="34"/>
      <c r="AH174" s="34"/>
      <c r="AI174" s="34"/>
      <c r="AJ174" s="35"/>
      <c r="AK174" s="34"/>
      <c r="AL174" s="35"/>
      <c r="AM174" s="34"/>
      <c r="AN174" s="34"/>
      <c r="AO174" s="35"/>
      <c r="AP174" s="35"/>
      <c r="AQ174" s="48">
        <f t="shared" si="7"/>
        <v>0</v>
      </c>
      <c r="AR174" s="66">
        <f t="shared" si="8"/>
        <v>0</v>
      </c>
      <c r="AS174" s="67">
        <f t="shared" si="64"/>
        <v>0</v>
      </c>
      <c r="AT174" s="67">
        <f t="shared" si="64"/>
        <v>0</v>
      </c>
      <c r="AU174" s="67">
        <f t="shared" si="64"/>
        <v>0</v>
      </c>
      <c r="AV174" s="67">
        <f t="shared" si="64"/>
        <v>0</v>
      </c>
      <c r="AW174" s="67">
        <f t="shared" si="64"/>
        <v>0</v>
      </c>
      <c r="AX174" s="67">
        <f t="shared" si="64"/>
        <v>0</v>
      </c>
      <c r="AY174" s="67">
        <f t="shared" si="64"/>
        <v>0</v>
      </c>
      <c r="AZ174" s="67">
        <f t="shared" si="64"/>
        <v>0</v>
      </c>
      <c r="BA174" s="68">
        <f t="shared" si="9"/>
        <v>0</v>
      </c>
      <c r="BB174" s="64">
        <f t="shared" si="10"/>
        <v>0</v>
      </c>
      <c r="BC174" s="69">
        <f t="shared" si="11"/>
        <v>0</v>
      </c>
      <c r="BD174" s="67">
        <f t="shared" si="65"/>
        <v>0</v>
      </c>
      <c r="BE174" s="67">
        <f t="shared" si="65"/>
        <v>0</v>
      </c>
      <c r="BF174" s="67">
        <f t="shared" si="65"/>
        <v>0</v>
      </c>
      <c r="BG174" s="67">
        <f t="shared" si="65"/>
        <v>0</v>
      </c>
      <c r="BH174" s="67">
        <f t="shared" si="65"/>
        <v>0</v>
      </c>
      <c r="BI174" s="67">
        <f t="shared" si="65"/>
        <v>0</v>
      </c>
      <c r="BJ174" s="67">
        <f t="shared" si="65"/>
        <v>0</v>
      </c>
      <c r="BK174" s="67">
        <f t="shared" si="65"/>
        <v>0</v>
      </c>
      <c r="BL174" s="70">
        <f t="shared" si="2"/>
        <v>0</v>
      </c>
      <c r="BM174" s="71">
        <f t="shared" si="17"/>
        <v>0</v>
      </c>
      <c r="BN174" s="71">
        <f t="shared" si="17"/>
        <v>0</v>
      </c>
      <c r="BO174" s="71">
        <f t="shared" si="17"/>
        <v>0</v>
      </c>
      <c r="BP174" s="71">
        <f t="shared" si="17"/>
        <v>0</v>
      </c>
      <c r="BQ174" s="71">
        <f t="shared" si="17"/>
        <v>0</v>
      </c>
      <c r="BR174" s="71">
        <f t="shared" si="17"/>
        <v>0</v>
      </c>
      <c r="BS174" s="71">
        <f t="shared" si="17"/>
        <v>0</v>
      </c>
      <c r="BT174" s="71">
        <f t="shared" si="17"/>
        <v>0</v>
      </c>
      <c r="BU174" s="72">
        <f t="shared" si="13"/>
        <v>0</v>
      </c>
      <c r="BV174" s="73">
        <f t="shared" si="14"/>
        <v>0</v>
      </c>
    </row>
    <row r="175" spans="1:80" x14ac:dyDescent="0.2">
      <c r="A175" s="77" t="str">
        <f t="shared" si="4"/>
        <v/>
      </c>
      <c r="B175" s="77"/>
      <c r="C175" s="77"/>
      <c r="D175" s="77"/>
      <c r="E175" s="77"/>
      <c r="F175" s="77"/>
      <c r="G175" s="77"/>
      <c r="H175" s="77"/>
      <c r="I175" s="77"/>
      <c r="J175" s="77"/>
      <c r="K175" s="77"/>
      <c r="L175" s="77"/>
      <c r="M175" s="77"/>
      <c r="N175" s="96"/>
      <c r="O175" s="77"/>
      <c r="P175" s="96"/>
      <c r="Q175" s="78"/>
      <c r="R175" s="27"/>
      <c r="AD175" s="34"/>
      <c r="AE175" s="34"/>
      <c r="AF175" s="34"/>
      <c r="AG175" s="34"/>
      <c r="AH175" s="34"/>
      <c r="AI175" s="34"/>
      <c r="AJ175" s="35"/>
      <c r="AK175" s="34"/>
      <c r="AL175" s="35"/>
      <c r="AM175" s="34"/>
      <c r="AN175" s="34"/>
      <c r="AO175" s="35"/>
      <c r="AP175" s="35"/>
      <c r="AQ175" s="48">
        <f t="shared" si="7"/>
        <v>0</v>
      </c>
      <c r="AR175" s="66">
        <f t="shared" si="8"/>
        <v>0</v>
      </c>
      <c r="AS175" s="67">
        <f t="shared" si="64"/>
        <v>0</v>
      </c>
      <c r="AT175" s="67">
        <f t="shared" si="64"/>
        <v>0</v>
      </c>
      <c r="AU175" s="67">
        <f t="shared" si="64"/>
        <v>0</v>
      </c>
      <c r="AV175" s="67">
        <f t="shared" si="64"/>
        <v>0</v>
      </c>
      <c r="AW175" s="67">
        <f t="shared" si="64"/>
        <v>0</v>
      </c>
      <c r="AX175" s="67">
        <f t="shared" si="64"/>
        <v>0</v>
      </c>
      <c r="AY175" s="67">
        <f t="shared" si="64"/>
        <v>0</v>
      </c>
      <c r="AZ175" s="67">
        <f t="shared" si="64"/>
        <v>0</v>
      </c>
      <c r="BA175" s="68">
        <f t="shared" si="9"/>
        <v>0</v>
      </c>
      <c r="BB175" s="64">
        <f t="shared" si="10"/>
        <v>0</v>
      </c>
      <c r="BC175" s="69">
        <f t="shared" si="11"/>
        <v>0</v>
      </c>
      <c r="BD175" s="67">
        <f t="shared" si="65"/>
        <v>0</v>
      </c>
      <c r="BE175" s="67">
        <f t="shared" si="65"/>
        <v>0</v>
      </c>
      <c r="BF175" s="67">
        <f t="shared" si="65"/>
        <v>0</v>
      </c>
      <c r="BG175" s="67">
        <f t="shared" si="65"/>
        <v>0</v>
      </c>
      <c r="BH175" s="67">
        <f t="shared" si="65"/>
        <v>0</v>
      </c>
      <c r="BI175" s="67">
        <f t="shared" si="65"/>
        <v>0</v>
      </c>
      <c r="BJ175" s="67">
        <f t="shared" si="65"/>
        <v>0</v>
      </c>
      <c r="BK175" s="67">
        <f t="shared" si="65"/>
        <v>0</v>
      </c>
      <c r="BL175" s="70">
        <f t="shared" si="2"/>
        <v>0</v>
      </c>
      <c r="BM175" s="71">
        <f t="shared" si="17"/>
        <v>0</v>
      </c>
      <c r="BN175" s="71">
        <f t="shared" si="17"/>
        <v>0</v>
      </c>
      <c r="BO175" s="71">
        <f t="shared" si="17"/>
        <v>0</v>
      </c>
      <c r="BP175" s="71">
        <f t="shared" si="17"/>
        <v>0</v>
      </c>
      <c r="BQ175" s="71">
        <f t="shared" si="17"/>
        <v>0</v>
      </c>
      <c r="BR175" s="71">
        <f t="shared" si="17"/>
        <v>0</v>
      </c>
      <c r="BS175" s="71">
        <f t="shared" si="17"/>
        <v>0</v>
      </c>
      <c r="BT175" s="71">
        <f t="shared" si="17"/>
        <v>0</v>
      </c>
      <c r="BU175" s="72">
        <f t="shared" si="13"/>
        <v>0</v>
      </c>
      <c r="BV175" s="73">
        <f t="shared" si="14"/>
        <v>0</v>
      </c>
    </row>
    <row r="176" spans="1:80" x14ac:dyDescent="0.2">
      <c r="A176" s="77" t="str">
        <f t="shared" si="4"/>
        <v/>
      </c>
      <c r="B176" s="77"/>
      <c r="C176" s="77"/>
      <c r="D176" s="77"/>
      <c r="E176" s="77"/>
      <c r="F176" s="77"/>
      <c r="G176" s="77"/>
      <c r="H176" s="77"/>
      <c r="I176" s="77"/>
      <c r="J176" s="77"/>
      <c r="K176" s="77"/>
      <c r="L176" s="77"/>
      <c r="M176" s="77"/>
      <c r="N176" s="96"/>
      <c r="O176" s="77"/>
      <c r="P176" s="96"/>
      <c r="Q176" s="78"/>
      <c r="R176" s="27"/>
      <c r="AD176" s="34"/>
      <c r="AE176" s="34"/>
      <c r="AF176" s="34"/>
      <c r="AG176" s="34"/>
      <c r="AH176" s="34"/>
      <c r="AI176" s="34"/>
      <c r="AJ176" s="35"/>
      <c r="AK176" s="34"/>
      <c r="AL176" s="35"/>
      <c r="AM176" s="34"/>
      <c r="AN176" s="34"/>
      <c r="AO176" s="35"/>
      <c r="AP176" s="35"/>
      <c r="AQ176" s="48">
        <f t="shared" si="7"/>
        <v>0</v>
      </c>
      <c r="AR176" s="66">
        <f t="shared" si="8"/>
        <v>0</v>
      </c>
      <c r="AS176" s="67">
        <f t="shared" si="64"/>
        <v>0</v>
      </c>
      <c r="AT176" s="67">
        <f t="shared" si="64"/>
        <v>0</v>
      </c>
      <c r="AU176" s="67">
        <f t="shared" si="64"/>
        <v>0</v>
      </c>
      <c r="AV176" s="67">
        <f t="shared" si="64"/>
        <v>0</v>
      </c>
      <c r="AW176" s="67">
        <f t="shared" si="64"/>
        <v>0</v>
      </c>
      <c r="AX176" s="67">
        <f t="shared" si="64"/>
        <v>0</v>
      </c>
      <c r="AY176" s="67">
        <f t="shared" si="64"/>
        <v>0</v>
      </c>
      <c r="AZ176" s="67">
        <f t="shared" si="64"/>
        <v>0</v>
      </c>
      <c r="BA176" s="68">
        <f t="shared" si="9"/>
        <v>0</v>
      </c>
      <c r="BB176" s="64">
        <f t="shared" si="10"/>
        <v>0</v>
      </c>
      <c r="BC176" s="69">
        <f t="shared" si="11"/>
        <v>0</v>
      </c>
      <c r="BD176" s="67">
        <f t="shared" si="65"/>
        <v>0</v>
      </c>
      <c r="BE176" s="67">
        <f t="shared" si="65"/>
        <v>0</v>
      </c>
      <c r="BF176" s="67">
        <f t="shared" si="65"/>
        <v>0</v>
      </c>
      <c r="BG176" s="67">
        <f t="shared" si="65"/>
        <v>0</v>
      </c>
      <c r="BH176" s="67">
        <f t="shared" si="65"/>
        <v>0</v>
      </c>
      <c r="BI176" s="67">
        <f t="shared" si="65"/>
        <v>0</v>
      </c>
      <c r="BJ176" s="67">
        <f t="shared" si="65"/>
        <v>0</v>
      </c>
      <c r="BK176" s="67">
        <f t="shared" si="65"/>
        <v>0</v>
      </c>
      <c r="BL176" s="70">
        <f t="shared" si="2"/>
        <v>0</v>
      </c>
      <c r="BM176" s="71">
        <f t="shared" si="17"/>
        <v>0</v>
      </c>
      <c r="BN176" s="71">
        <f t="shared" si="17"/>
        <v>0</v>
      </c>
      <c r="BO176" s="71">
        <f t="shared" si="17"/>
        <v>0</v>
      </c>
      <c r="BP176" s="71">
        <f t="shared" si="17"/>
        <v>0</v>
      </c>
      <c r="BQ176" s="71">
        <f t="shared" si="17"/>
        <v>0</v>
      </c>
      <c r="BR176" s="71">
        <f t="shared" si="17"/>
        <v>0</v>
      </c>
      <c r="BS176" s="71">
        <f t="shared" si="17"/>
        <v>0</v>
      </c>
      <c r="BT176" s="71">
        <f t="shared" si="17"/>
        <v>0</v>
      </c>
      <c r="BU176" s="72">
        <f t="shared" si="13"/>
        <v>0</v>
      </c>
      <c r="BV176" s="73">
        <f t="shared" si="14"/>
        <v>0</v>
      </c>
    </row>
    <row r="177" spans="1:74" x14ac:dyDescent="0.2">
      <c r="A177" s="77" t="str">
        <f t="shared" si="4"/>
        <v/>
      </c>
      <c r="B177" s="77"/>
      <c r="C177" s="77"/>
      <c r="D177" s="77"/>
      <c r="E177" s="77"/>
      <c r="F177" s="77"/>
      <c r="G177" s="77"/>
      <c r="H177" s="77"/>
      <c r="I177" s="77"/>
      <c r="J177" s="77"/>
      <c r="K177" s="77"/>
      <c r="L177" s="77"/>
      <c r="M177" s="77"/>
      <c r="N177" s="96"/>
      <c r="O177" s="77"/>
      <c r="P177" s="96"/>
      <c r="Q177" s="78"/>
      <c r="R177" s="27"/>
      <c r="AD177" s="34"/>
      <c r="AE177" s="34"/>
      <c r="AF177" s="34"/>
      <c r="AG177" s="34"/>
      <c r="AH177" s="34"/>
      <c r="AI177" s="34"/>
      <c r="AJ177" s="35"/>
      <c r="AK177" s="34"/>
      <c r="AL177" s="35"/>
      <c r="AM177" s="34"/>
      <c r="AN177" s="34"/>
      <c r="AO177" s="35"/>
      <c r="AP177" s="35"/>
      <c r="AQ177" s="48">
        <f t="shared" si="7"/>
        <v>0</v>
      </c>
      <c r="AR177" s="66">
        <f t="shared" si="8"/>
        <v>0</v>
      </c>
      <c r="AS177" s="67">
        <f t="shared" si="64"/>
        <v>0</v>
      </c>
      <c r="AT177" s="67">
        <f t="shared" si="64"/>
        <v>0</v>
      </c>
      <c r="AU177" s="67">
        <f t="shared" si="64"/>
        <v>0</v>
      </c>
      <c r="AV177" s="67">
        <f t="shared" si="64"/>
        <v>0</v>
      </c>
      <c r="AW177" s="67">
        <f t="shared" si="64"/>
        <v>0</v>
      </c>
      <c r="AX177" s="67">
        <f t="shared" si="64"/>
        <v>0</v>
      </c>
      <c r="AY177" s="67">
        <f t="shared" si="64"/>
        <v>0</v>
      </c>
      <c r="AZ177" s="67">
        <f t="shared" si="64"/>
        <v>0</v>
      </c>
      <c r="BA177" s="68">
        <f t="shared" si="9"/>
        <v>0</v>
      </c>
      <c r="BB177" s="64">
        <f t="shared" si="10"/>
        <v>0</v>
      </c>
      <c r="BC177" s="69">
        <f t="shared" si="11"/>
        <v>0</v>
      </c>
      <c r="BD177" s="67">
        <f t="shared" si="65"/>
        <v>0</v>
      </c>
      <c r="BE177" s="67">
        <f t="shared" si="65"/>
        <v>0</v>
      </c>
      <c r="BF177" s="67">
        <f t="shared" si="65"/>
        <v>0</v>
      </c>
      <c r="BG177" s="67">
        <f t="shared" si="65"/>
        <v>0</v>
      </c>
      <c r="BH177" s="67">
        <f t="shared" si="65"/>
        <v>0</v>
      </c>
      <c r="BI177" s="67">
        <f t="shared" si="65"/>
        <v>0</v>
      </c>
      <c r="BJ177" s="67">
        <f t="shared" si="65"/>
        <v>0</v>
      </c>
      <c r="BK177" s="67">
        <f t="shared" si="65"/>
        <v>0</v>
      </c>
      <c r="BL177" s="70">
        <f t="shared" si="2"/>
        <v>0</v>
      </c>
      <c r="BM177" s="71">
        <f t="shared" si="17"/>
        <v>0</v>
      </c>
      <c r="BN177" s="71">
        <f t="shared" si="17"/>
        <v>0</v>
      </c>
      <c r="BO177" s="71">
        <f t="shared" si="17"/>
        <v>0</v>
      </c>
      <c r="BP177" s="71">
        <f t="shared" si="17"/>
        <v>0</v>
      </c>
      <c r="BQ177" s="71">
        <f t="shared" si="17"/>
        <v>0</v>
      </c>
      <c r="BR177" s="71">
        <f t="shared" si="17"/>
        <v>0</v>
      </c>
      <c r="BS177" s="71">
        <f t="shared" si="17"/>
        <v>0</v>
      </c>
      <c r="BT177" s="71">
        <f t="shared" si="17"/>
        <v>0</v>
      </c>
      <c r="BU177" s="72">
        <f t="shared" si="13"/>
        <v>0</v>
      </c>
      <c r="BV177" s="73">
        <f t="shared" si="14"/>
        <v>0</v>
      </c>
    </row>
    <row r="178" spans="1:74" x14ac:dyDescent="0.2">
      <c r="A178" s="77" t="str">
        <f t="shared" si="4"/>
        <v/>
      </c>
      <c r="B178" s="77"/>
      <c r="C178" s="77"/>
      <c r="D178" s="77"/>
      <c r="E178" s="77"/>
      <c r="F178" s="77"/>
      <c r="G178" s="77"/>
      <c r="H178" s="77"/>
      <c r="I178" s="77"/>
      <c r="J178" s="77"/>
      <c r="K178" s="77"/>
      <c r="L178" s="77"/>
      <c r="M178" s="77"/>
      <c r="N178" s="96"/>
      <c r="O178" s="77"/>
      <c r="P178" s="96"/>
      <c r="Q178" s="78"/>
      <c r="R178" s="27"/>
      <c r="AD178" s="34"/>
      <c r="AE178" s="34"/>
      <c r="AF178" s="34"/>
      <c r="AG178" s="34"/>
      <c r="AH178" s="34"/>
      <c r="AI178" s="34"/>
      <c r="AJ178" s="35"/>
      <c r="AK178" s="34"/>
      <c r="AL178" s="35"/>
      <c r="AM178" s="34"/>
      <c r="AN178" s="34"/>
      <c r="AO178" s="35"/>
      <c r="AP178" s="35"/>
      <c r="AQ178" s="48">
        <f t="shared" si="7"/>
        <v>0</v>
      </c>
      <c r="AR178" s="66">
        <f t="shared" si="8"/>
        <v>0</v>
      </c>
      <c r="AS178" s="67">
        <f t="shared" si="64"/>
        <v>0</v>
      </c>
      <c r="AT178" s="67">
        <f t="shared" si="64"/>
        <v>0</v>
      </c>
      <c r="AU178" s="67">
        <f t="shared" si="64"/>
        <v>0</v>
      </c>
      <c r="AV178" s="67">
        <f t="shared" si="64"/>
        <v>0</v>
      </c>
      <c r="AW178" s="67">
        <f t="shared" si="64"/>
        <v>0</v>
      </c>
      <c r="AX178" s="67">
        <f t="shared" si="64"/>
        <v>0</v>
      </c>
      <c r="AY178" s="67">
        <f t="shared" si="64"/>
        <v>0</v>
      </c>
      <c r="AZ178" s="67">
        <f t="shared" si="64"/>
        <v>0</v>
      </c>
      <c r="BA178" s="68">
        <f t="shared" si="9"/>
        <v>0</v>
      </c>
      <c r="BB178" s="64">
        <f t="shared" si="10"/>
        <v>0</v>
      </c>
      <c r="BC178" s="69">
        <f t="shared" si="11"/>
        <v>0</v>
      </c>
      <c r="BD178" s="67">
        <f t="shared" si="65"/>
        <v>0</v>
      </c>
      <c r="BE178" s="67">
        <f t="shared" si="65"/>
        <v>0</v>
      </c>
      <c r="BF178" s="67">
        <f t="shared" si="65"/>
        <v>0</v>
      </c>
      <c r="BG178" s="67">
        <f t="shared" si="65"/>
        <v>0</v>
      </c>
      <c r="BH178" s="67">
        <f t="shared" si="65"/>
        <v>0</v>
      </c>
      <c r="BI178" s="67">
        <f t="shared" si="65"/>
        <v>0</v>
      </c>
      <c r="BJ178" s="67">
        <f t="shared" si="65"/>
        <v>0</v>
      </c>
      <c r="BK178" s="67">
        <f t="shared" si="65"/>
        <v>0</v>
      </c>
      <c r="BL178" s="70">
        <f t="shared" si="2"/>
        <v>0</v>
      </c>
      <c r="BM178" s="71">
        <f t="shared" si="17"/>
        <v>0</v>
      </c>
      <c r="BN178" s="71">
        <f t="shared" si="17"/>
        <v>0</v>
      </c>
      <c r="BO178" s="71">
        <f t="shared" si="17"/>
        <v>0</v>
      </c>
      <c r="BP178" s="71">
        <f t="shared" si="17"/>
        <v>0</v>
      </c>
      <c r="BQ178" s="71">
        <f t="shared" si="17"/>
        <v>0</v>
      </c>
      <c r="BR178" s="71">
        <f t="shared" si="17"/>
        <v>0</v>
      </c>
      <c r="BS178" s="71">
        <f t="shared" si="17"/>
        <v>0</v>
      </c>
      <c r="BT178" s="71">
        <f t="shared" si="17"/>
        <v>0</v>
      </c>
      <c r="BU178" s="72">
        <f t="shared" si="13"/>
        <v>0</v>
      </c>
      <c r="BV178" s="73">
        <f t="shared" si="14"/>
        <v>0</v>
      </c>
    </row>
    <row r="179" spans="1:74" x14ac:dyDescent="0.2">
      <c r="A179" s="77" t="str">
        <f t="shared" si="4"/>
        <v/>
      </c>
      <c r="B179" s="77"/>
      <c r="C179" s="77"/>
      <c r="D179" s="77"/>
      <c r="E179" s="77"/>
      <c r="F179" s="77"/>
      <c r="G179" s="77"/>
      <c r="H179" s="77"/>
      <c r="I179" s="77"/>
      <c r="J179" s="77"/>
      <c r="K179" s="77"/>
      <c r="L179" s="77"/>
      <c r="M179" s="77"/>
      <c r="N179" s="96"/>
      <c r="O179" s="77"/>
      <c r="P179" s="96"/>
      <c r="Q179" s="78"/>
      <c r="R179" s="27"/>
      <c r="AD179" s="34"/>
      <c r="AE179" s="34"/>
      <c r="AF179" s="34"/>
      <c r="AG179" s="34"/>
      <c r="AH179" s="34"/>
      <c r="AI179" s="34"/>
      <c r="AJ179" s="35"/>
      <c r="AK179" s="34"/>
      <c r="AL179" s="35"/>
      <c r="AM179" s="34"/>
      <c r="AN179" s="34"/>
      <c r="AO179" s="35"/>
      <c r="AP179" s="35"/>
      <c r="AQ179" s="48">
        <f t="shared" si="7"/>
        <v>0</v>
      </c>
      <c r="AR179" s="66">
        <f t="shared" si="8"/>
        <v>0</v>
      </c>
      <c r="AS179" s="67">
        <f t="shared" si="64"/>
        <v>0</v>
      </c>
      <c r="AT179" s="67">
        <f t="shared" si="64"/>
        <v>0</v>
      </c>
      <c r="AU179" s="67">
        <f t="shared" si="64"/>
        <v>0</v>
      </c>
      <c r="AV179" s="67">
        <f t="shared" si="64"/>
        <v>0</v>
      </c>
      <c r="AW179" s="67">
        <f t="shared" si="64"/>
        <v>0</v>
      </c>
      <c r="AX179" s="67">
        <f t="shared" si="64"/>
        <v>0</v>
      </c>
      <c r="AY179" s="67">
        <f t="shared" si="64"/>
        <v>0</v>
      </c>
      <c r="AZ179" s="67">
        <f t="shared" si="64"/>
        <v>0</v>
      </c>
      <c r="BA179" s="68">
        <f t="shared" si="9"/>
        <v>0</v>
      </c>
      <c r="BB179" s="64">
        <f t="shared" si="10"/>
        <v>0</v>
      </c>
      <c r="BC179" s="69">
        <f t="shared" si="11"/>
        <v>0</v>
      </c>
      <c r="BD179" s="67">
        <f t="shared" si="65"/>
        <v>0</v>
      </c>
      <c r="BE179" s="67">
        <f t="shared" si="65"/>
        <v>0</v>
      </c>
      <c r="BF179" s="67">
        <f t="shared" si="65"/>
        <v>0</v>
      </c>
      <c r="BG179" s="67">
        <f t="shared" si="65"/>
        <v>0</v>
      </c>
      <c r="BH179" s="67">
        <f t="shared" si="65"/>
        <v>0</v>
      </c>
      <c r="BI179" s="67">
        <f t="shared" si="65"/>
        <v>0</v>
      </c>
      <c r="BJ179" s="67">
        <f t="shared" si="65"/>
        <v>0</v>
      </c>
      <c r="BK179" s="67">
        <f t="shared" si="65"/>
        <v>0</v>
      </c>
      <c r="BL179" s="70">
        <f t="shared" si="2"/>
        <v>0</v>
      </c>
      <c r="BM179" s="71">
        <f t="shared" si="17"/>
        <v>0</v>
      </c>
      <c r="BN179" s="71">
        <f t="shared" si="17"/>
        <v>0</v>
      </c>
      <c r="BO179" s="71">
        <f t="shared" si="17"/>
        <v>0</v>
      </c>
      <c r="BP179" s="71">
        <f t="shared" si="17"/>
        <v>0</v>
      </c>
      <c r="BQ179" s="71">
        <f t="shared" si="17"/>
        <v>0</v>
      </c>
      <c r="BR179" s="71">
        <f t="shared" si="17"/>
        <v>0</v>
      </c>
      <c r="BS179" s="71">
        <f t="shared" si="17"/>
        <v>0</v>
      </c>
      <c r="BT179" s="71">
        <f t="shared" si="17"/>
        <v>0</v>
      </c>
      <c r="BU179" s="72">
        <f t="shared" si="13"/>
        <v>0</v>
      </c>
      <c r="BV179" s="73">
        <f t="shared" si="14"/>
        <v>0</v>
      </c>
    </row>
    <row r="180" spans="1:74" x14ac:dyDescent="0.2">
      <c r="A180" s="77" t="str">
        <f t="shared" si="4"/>
        <v/>
      </c>
      <c r="B180" s="77"/>
      <c r="C180" s="77"/>
      <c r="D180" s="77"/>
      <c r="E180" s="77"/>
      <c r="F180" s="77"/>
      <c r="G180" s="77"/>
      <c r="H180" s="77"/>
      <c r="I180" s="77"/>
      <c r="J180" s="77"/>
      <c r="K180" s="77"/>
      <c r="L180" s="77"/>
      <c r="M180" s="77"/>
      <c r="N180" s="96"/>
      <c r="O180" s="77"/>
      <c r="P180" s="96"/>
      <c r="Q180" s="78"/>
      <c r="R180" s="27"/>
      <c r="AD180" s="34"/>
      <c r="AE180" s="34"/>
      <c r="AF180" s="34"/>
      <c r="AG180" s="34"/>
      <c r="AH180" s="34"/>
      <c r="AI180" s="34"/>
      <c r="AJ180" s="35"/>
      <c r="AK180" s="34"/>
      <c r="AL180" s="35"/>
      <c r="AM180" s="34"/>
      <c r="AN180" s="34"/>
      <c r="AO180" s="35"/>
      <c r="AP180" s="35"/>
      <c r="AQ180" s="48">
        <f t="shared" si="7"/>
        <v>0</v>
      </c>
      <c r="AR180" s="66">
        <f t="shared" si="8"/>
        <v>0</v>
      </c>
      <c r="AS180" s="67">
        <f t="shared" si="64"/>
        <v>0</v>
      </c>
      <c r="AT180" s="67">
        <f t="shared" si="64"/>
        <v>0</v>
      </c>
      <c r="AU180" s="67">
        <f t="shared" si="64"/>
        <v>0</v>
      </c>
      <c r="AV180" s="67">
        <f t="shared" si="64"/>
        <v>0</v>
      </c>
      <c r="AW180" s="67">
        <f t="shared" si="64"/>
        <v>0</v>
      </c>
      <c r="AX180" s="67">
        <f t="shared" si="64"/>
        <v>0</v>
      </c>
      <c r="AY180" s="67">
        <f t="shared" si="64"/>
        <v>0</v>
      </c>
      <c r="AZ180" s="67">
        <f t="shared" si="64"/>
        <v>0</v>
      </c>
      <c r="BA180" s="68">
        <f t="shared" si="9"/>
        <v>0</v>
      </c>
      <c r="BB180" s="64">
        <f t="shared" si="10"/>
        <v>0</v>
      </c>
      <c r="BC180" s="69">
        <f t="shared" si="11"/>
        <v>0</v>
      </c>
      <c r="BD180" s="67">
        <f t="shared" si="65"/>
        <v>0</v>
      </c>
      <c r="BE180" s="67">
        <f t="shared" si="65"/>
        <v>0</v>
      </c>
      <c r="BF180" s="67">
        <f t="shared" si="65"/>
        <v>0</v>
      </c>
      <c r="BG180" s="67">
        <f t="shared" si="65"/>
        <v>0</v>
      </c>
      <c r="BH180" s="67">
        <f t="shared" si="65"/>
        <v>0</v>
      </c>
      <c r="BI180" s="67">
        <f t="shared" si="65"/>
        <v>0</v>
      </c>
      <c r="BJ180" s="67">
        <f t="shared" si="65"/>
        <v>0</v>
      </c>
      <c r="BK180" s="67">
        <f t="shared" si="65"/>
        <v>0</v>
      </c>
      <c r="BL180" s="70">
        <f t="shared" si="2"/>
        <v>0</v>
      </c>
      <c r="BM180" s="71">
        <f t="shared" si="17"/>
        <v>0</v>
      </c>
      <c r="BN180" s="71">
        <f t="shared" si="17"/>
        <v>0</v>
      </c>
      <c r="BO180" s="71">
        <f t="shared" si="17"/>
        <v>0</v>
      </c>
      <c r="BP180" s="71">
        <f t="shared" si="17"/>
        <v>0</v>
      </c>
      <c r="BQ180" s="71">
        <f t="shared" si="17"/>
        <v>0</v>
      </c>
      <c r="BR180" s="71">
        <f t="shared" si="17"/>
        <v>0</v>
      </c>
      <c r="BS180" s="71">
        <f t="shared" si="17"/>
        <v>0</v>
      </c>
      <c r="BT180" s="71">
        <f t="shared" si="17"/>
        <v>0</v>
      </c>
      <c r="BU180" s="72">
        <f t="shared" si="13"/>
        <v>0</v>
      </c>
      <c r="BV180" s="73">
        <f t="shared" si="14"/>
        <v>0</v>
      </c>
    </row>
    <row r="181" spans="1:74" x14ac:dyDescent="0.2">
      <c r="A181" s="77" t="str">
        <f t="shared" si="4"/>
        <v/>
      </c>
      <c r="B181" s="77"/>
      <c r="C181" s="77"/>
      <c r="D181" s="77"/>
      <c r="E181" s="77"/>
      <c r="F181" s="77"/>
      <c r="G181" s="77"/>
      <c r="H181" s="77"/>
      <c r="I181" s="77"/>
      <c r="J181" s="77"/>
      <c r="K181" s="77"/>
      <c r="L181" s="77"/>
      <c r="M181" s="77"/>
      <c r="N181" s="96"/>
      <c r="O181" s="77"/>
      <c r="P181" s="96"/>
      <c r="Q181" s="78"/>
      <c r="R181" s="27"/>
      <c r="AD181" s="34"/>
      <c r="AE181" s="34"/>
      <c r="AF181" s="34"/>
      <c r="AG181" s="34"/>
      <c r="AH181" s="34"/>
      <c r="AI181" s="34"/>
      <c r="AJ181" s="35"/>
      <c r="AK181" s="34"/>
      <c r="AL181" s="35"/>
      <c r="AM181" s="34"/>
      <c r="AN181" s="34"/>
      <c r="AO181" s="35"/>
      <c r="AP181" s="35"/>
      <c r="AQ181" s="48">
        <f t="shared" si="7"/>
        <v>0</v>
      </c>
      <c r="AR181" s="66">
        <f t="shared" si="8"/>
        <v>0</v>
      </c>
      <c r="AS181" s="67">
        <f t="shared" si="64"/>
        <v>0</v>
      </c>
      <c r="AT181" s="67">
        <f t="shared" si="64"/>
        <v>0</v>
      </c>
      <c r="AU181" s="67">
        <f t="shared" si="64"/>
        <v>0</v>
      </c>
      <c r="AV181" s="67">
        <f t="shared" si="64"/>
        <v>0</v>
      </c>
      <c r="AW181" s="67">
        <f t="shared" si="64"/>
        <v>0</v>
      </c>
      <c r="AX181" s="67">
        <f t="shared" si="64"/>
        <v>0</v>
      </c>
      <c r="AY181" s="67">
        <f t="shared" si="64"/>
        <v>0</v>
      </c>
      <c r="AZ181" s="67">
        <f t="shared" si="64"/>
        <v>0</v>
      </c>
      <c r="BA181" s="68">
        <f t="shared" si="9"/>
        <v>0</v>
      </c>
      <c r="BB181" s="64">
        <f t="shared" si="10"/>
        <v>0</v>
      </c>
      <c r="BC181" s="69">
        <f t="shared" si="11"/>
        <v>0</v>
      </c>
      <c r="BD181" s="67">
        <f t="shared" si="65"/>
        <v>0</v>
      </c>
      <c r="BE181" s="67">
        <f t="shared" si="65"/>
        <v>0</v>
      </c>
      <c r="BF181" s="67">
        <f t="shared" si="65"/>
        <v>0</v>
      </c>
      <c r="BG181" s="67">
        <f t="shared" si="65"/>
        <v>0</v>
      </c>
      <c r="BH181" s="67">
        <f t="shared" si="65"/>
        <v>0</v>
      </c>
      <c r="BI181" s="67">
        <f t="shared" si="65"/>
        <v>0</v>
      </c>
      <c r="BJ181" s="67">
        <f t="shared" si="65"/>
        <v>0</v>
      </c>
      <c r="BK181" s="67">
        <f t="shared" si="65"/>
        <v>0</v>
      </c>
      <c r="BL181" s="70">
        <f t="shared" si="2"/>
        <v>0</v>
      </c>
      <c r="BM181" s="71">
        <f t="shared" si="17"/>
        <v>0</v>
      </c>
      <c r="BN181" s="71">
        <f t="shared" si="17"/>
        <v>0</v>
      </c>
      <c r="BO181" s="71">
        <f t="shared" si="17"/>
        <v>0</v>
      </c>
      <c r="BP181" s="71">
        <f t="shared" si="17"/>
        <v>0</v>
      </c>
      <c r="BQ181" s="71">
        <f t="shared" si="17"/>
        <v>0</v>
      </c>
      <c r="BR181" s="71">
        <f t="shared" si="17"/>
        <v>0</v>
      </c>
      <c r="BS181" s="71">
        <f t="shared" si="17"/>
        <v>0</v>
      </c>
      <c r="BT181" s="71">
        <f t="shared" si="17"/>
        <v>0</v>
      </c>
      <c r="BU181" s="72">
        <f t="shared" si="13"/>
        <v>0</v>
      </c>
      <c r="BV181" s="73">
        <f t="shared" si="14"/>
        <v>0</v>
      </c>
    </row>
    <row r="182" spans="1:74" x14ac:dyDescent="0.2">
      <c r="A182" s="77" t="str">
        <f t="shared" si="4"/>
        <v/>
      </c>
      <c r="B182" s="77"/>
      <c r="C182" s="77"/>
      <c r="D182" s="77"/>
      <c r="E182" s="77"/>
      <c r="F182" s="77"/>
      <c r="G182" s="77"/>
      <c r="H182" s="77"/>
      <c r="I182" s="77"/>
      <c r="J182" s="77"/>
      <c r="K182" s="77"/>
      <c r="L182" s="77"/>
      <c r="M182" s="77"/>
      <c r="N182" s="96"/>
      <c r="O182" s="77"/>
      <c r="P182" s="96"/>
      <c r="Q182" s="78"/>
      <c r="R182" s="27"/>
      <c r="AD182" s="34"/>
      <c r="AE182" s="34"/>
      <c r="AF182" s="34"/>
      <c r="AG182" s="34"/>
      <c r="AH182" s="34"/>
      <c r="AI182" s="34"/>
      <c r="AJ182" s="35"/>
      <c r="AK182" s="34"/>
      <c r="AL182" s="35"/>
      <c r="AM182" s="34"/>
      <c r="AN182" s="34"/>
      <c r="AO182" s="35"/>
      <c r="AP182" s="35"/>
      <c r="AQ182" s="48">
        <f t="shared" si="7"/>
        <v>0</v>
      </c>
      <c r="AR182" s="66">
        <f t="shared" si="8"/>
        <v>0</v>
      </c>
      <c r="AS182" s="67">
        <f t="shared" si="64"/>
        <v>0</v>
      </c>
      <c r="AT182" s="67">
        <f t="shared" si="64"/>
        <v>0</v>
      </c>
      <c r="AU182" s="67">
        <f t="shared" si="64"/>
        <v>0</v>
      </c>
      <c r="AV182" s="67">
        <f t="shared" si="64"/>
        <v>0</v>
      </c>
      <c r="AW182" s="67">
        <f t="shared" si="64"/>
        <v>0</v>
      </c>
      <c r="AX182" s="67">
        <f t="shared" si="64"/>
        <v>0</v>
      </c>
      <c r="AY182" s="67">
        <f t="shared" si="64"/>
        <v>0</v>
      </c>
      <c r="AZ182" s="67">
        <f t="shared" si="64"/>
        <v>0</v>
      </c>
      <c r="BA182" s="68">
        <f t="shared" si="9"/>
        <v>0</v>
      </c>
      <c r="BB182" s="64">
        <f t="shared" si="10"/>
        <v>0</v>
      </c>
      <c r="BC182" s="69">
        <f t="shared" si="11"/>
        <v>0</v>
      </c>
      <c r="BD182" s="67">
        <f t="shared" si="65"/>
        <v>0</v>
      </c>
      <c r="BE182" s="67">
        <f t="shared" si="65"/>
        <v>0</v>
      </c>
      <c r="BF182" s="67">
        <f t="shared" si="65"/>
        <v>0</v>
      </c>
      <c r="BG182" s="67">
        <f t="shared" si="65"/>
        <v>0</v>
      </c>
      <c r="BH182" s="67">
        <f t="shared" si="65"/>
        <v>0</v>
      </c>
      <c r="BI182" s="67">
        <f t="shared" si="65"/>
        <v>0</v>
      </c>
      <c r="BJ182" s="67">
        <f t="shared" si="65"/>
        <v>0</v>
      </c>
      <c r="BK182" s="67">
        <f t="shared" si="65"/>
        <v>0</v>
      </c>
      <c r="BL182" s="70">
        <f t="shared" si="2"/>
        <v>0</v>
      </c>
      <c r="BM182" s="71">
        <f t="shared" si="17"/>
        <v>0</v>
      </c>
      <c r="BN182" s="71">
        <f t="shared" si="17"/>
        <v>0</v>
      </c>
      <c r="BO182" s="71">
        <f t="shared" si="17"/>
        <v>0</v>
      </c>
      <c r="BP182" s="71">
        <f t="shared" si="17"/>
        <v>0</v>
      </c>
      <c r="BQ182" s="71">
        <f t="shared" si="17"/>
        <v>0</v>
      </c>
      <c r="BR182" s="71">
        <f t="shared" si="17"/>
        <v>0</v>
      </c>
      <c r="BS182" s="71">
        <f t="shared" si="17"/>
        <v>0</v>
      </c>
      <c r="BT182" s="71">
        <f t="shared" si="17"/>
        <v>0</v>
      </c>
      <c r="BU182" s="72">
        <f t="shared" si="13"/>
        <v>0</v>
      </c>
      <c r="BV182" s="73">
        <f t="shared" si="14"/>
        <v>0</v>
      </c>
    </row>
    <row r="183" spans="1:74" x14ac:dyDescent="0.2">
      <c r="A183" s="77" t="str">
        <f t="shared" si="4"/>
        <v/>
      </c>
      <c r="B183" s="77"/>
      <c r="C183" s="77"/>
      <c r="D183" s="77"/>
      <c r="E183" s="77"/>
      <c r="F183" s="77"/>
      <c r="G183" s="77"/>
      <c r="H183" s="77"/>
      <c r="I183" s="77"/>
      <c r="J183" s="77"/>
      <c r="K183" s="77"/>
      <c r="L183" s="77"/>
      <c r="M183" s="77"/>
      <c r="N183" s="96"/>
      <c r="O183" s="77"/>
      <c r="P183" s="96"/>
      <c r="Q183" s="78"/>
      <c r="R183" s="27"/>
      <c r="AD183" s="34"/>
      <c r="AE183" s="34"/>
      <c r="AF183" s="34"/>
      <c r="AG183" s="34"/>
      <c r="AH183" s="34"/>
      <c r="AI183" s="34"/>
      <c r="AJ183" s="35"/>
      <c r="AK183" s="34"/>
      <c r="AL183" s="35"/>
      <c r="AM183" s="34"/>
      <c r="AN183" s="34"/>
      <c r="AO183" s="35"/>
      <c r="AP183" s="35"/>
      <c r="AQ183" s="48">
        <f t="shared" si="7"/>
        <v>0</v>
      </c>
      <c r="AR183" s="66">
        <f t="shared" si="8"/>
        <v>0</v>
      </c>
      <c r="AS183" s="67">
        <f t="shared" si="64"/>
        <v>0</v>
      </c>
      <c r="AT183" s="67">
        <f t="shared" si="64"/>
        <v>0</v>
      </c>
      <c r="AU183" s="67">
        <f t="shared" si="64"/>
        <v>0</v>
      </c>
      <c r="AV183" s="67">
        <f t="shared" si="64"/>
        <v>0</v>
      </c>
      <c r="AW183" s="67">
        <f t="shared" si="64"/>
        <v>0</v>
      </c>
      <c r="AX183" s="67">
        <f t="shared" si="64"/>
        <v>0</v>
      </c>
      <c r="AY183" s="67">
        <f t="shared" si="64"/>
        <v>0</v>
      </c>
      <c r="AZ183" s="67">
        <f t="shared" si="64"/>
        <v>0</v>
      </c>
      <c r="BA183" s="68">
        <f t="shared" si="9"/>
        <v>0</v>
      </c>
      <c r="BB183" s="64">
        <f t="shared" si="10"/>
        <v>0</v>
      </c>
      <c r="BC183" s="69">
        <f t="shared" si="11"/>
        <v>0</v>
      </c>
      <c r="BD183" s="67">
        <f t="shared" si="65"/>
        <v>0</v>
      </c>
      <c r="BE183" s="67">
        <f t="shared" si="65"/>
        <v>0</v>
      </c>
      <c r="BF183" s="67">
        <f t="shared" si="65"/>
        <v>0</v>
      </c>
      <c r="BG183" s="67">
        <f t="shared" si="65"/>
        <v>0</v>
      </c>
      <c r="BH183" s="67">
        <f t="shared" si="65"/>
        <v>0</v>
      </c>
      <c r="BI183" s="67">
        <f t="shared" si="65"/>
        <v>0</v>
      </c>
      <c r="BJ183" s="67">
        <f t="shared" si="65"/>
        <v>0</v>
      </c>
      <c r="BK183" s="67">
        <f t="shared" si="65"/>
        <v>0</v>
      </c>
      <c r="BL183" s="70">
        <f t="shared" si="2"/>
        <v>0</v>
      </c>
      <c r="BM183" s="71">
        <f t="shared" si="17"/>
        <v>0</v>
      </c>
      <c r="BN183" s="71">
        <f t="shared" si="17"/>
        <v>0</v>
      </c>
      <c r="BO183" s="71">
        <f t="shared" si="17"/>
        <v>0</v>
      </c>
      <c r="BP183" s="71">
        <f t="shared" si="17"/>
        <v>0</v>
      </c>
      <c r="BQ183" s="71">
        <f t="shared" si="17"/>
        <v>0</v>
      </c>
      <c r="BR183" s="71">
        <f t="shared" si="17"/>
        <v>0</v>
      </c>
      <c r="BS183" s="71">
        <f t="shared" si="17"/>
        <v>0</v>
      </c>
      <c r="BT183" s="71">
        <f t="shared" si="17"/>
        <v>0</v>
      </c>
      <c r="BU183" s="72">
        <f t="shared" si="13"/>
        <v>0</v>
      </c>
      <c r="BV183" s="73">
        <f t="shared" si="14"/>
        <v>0</v>
      </c>
    </row>
    <row r="184" spans="1:74" x14ac:dyDescent="0.2">
      <c r="AD184" s="106">
        <f>SUBTOTAL(109,AD15:AD183)</f>
        <v>350</v>
      </c>
      <c r="AE184" s="106">
        <f>SUBTOTAL(109,AE15:AE183)</f>
        <v>350</v>
      </c>
      <c r="AF184" s="106">
        <f t="shared" ref="AF184:AK184" si="66">SUBTOTAL(109,AF15:AF183)</f>
        <v>0</v>
      </c>
      <c r="AG184" s="106">
        <f t="shared" si="66"/>
        <v>0</v>
      </c>
      <c r="AH184" s="106">
        <f t="shared" si="66"/>
        <v>0</v>
      </c>
      <c r="AI184" s="106">
        <f t="shared" si="66"/>
        <v>0</v>
      </c>
      <c r="AJ184" s="106">
        <f t="shared" si="66"/>
        <v>350</v>
      </c>
      <c r="AK184" s="106">
        <f t="shared" si="66"/>
        <v>350</v>
      </c>
      <c r="AQ184" s="48">
        <f t="shared" si="7"/>
        <v>700</v>
      </c>
      <c r="AR184" s="66">
        <f>BA184*AE184</f>
        <v>245000</v>
      </c>
      <c r="BA184" s="105">
        <f>SUM(BA15:BA183)</f>
        <v>700</v>
      </c>
      <c r="BB184" s="64">
        <f t="shared" si="10"/>
        <v>700</v>
      </c>
      <c r="BC184" s="69">
        <f>BL184*AE184</f>
        <v>245000</v>
      </c>
      <c r="BL184" s="105">
        <f>SUM(BL15:BL183)</f>
        <v>700</v>
      </c>
      <c r="BU184" s="109">
        <f>SUM(BU15:BU183)</f>
        <v>1400</v>
      </c>
      <c r="BV184" s="109">
        <f>SUM(BV15:BV183)</f>
        <v>21081.859999999997</v>
      </c>
    </row>
    <row r="185" spans="1:74" x14ac:dyDescent="0.2">
      <c r="AD185" s="107">
        <f t="shared" ref="AD185" ca="1" si="67">SUMPRODUCT(SUBTOTAL(103,OFFSET($B8,ROW($B9:$B183)-ROW($B8),0)),$X9:$X183,AD9:AD183)</f>
        <v>0</v>
      </c>
      <c r="AE185" s="107" t="e" cm="1">
        <f t="array" aca="1" ref="AE185" ca="1">SUMPRODUCT(SUBTOTAL(103,OFFSET($B8,ROW($B9:$B183)-ROW($B8),0)),$X9:$X183,AE15:AE183)</f>
        <v>#VALUE!</v>
      </c>
    </row>
    <row r="188" spans="1:74" x14ac:dyDescent="0.2">
      <c r="BU188" s="108"/>
    </row>
  </sheetData>
  <autoFilter ref="A14:BV185" xr:uid="{87A015BB-4049-4A8B-9834-F13AD44C4821}"/>
  <mergeCells count="4">
    <mergeCell ref="F1:I5"/>
    <mergeCell ref="AS10:AZ10"/>
    <mergeCell ref="BD10:BK10"/>
    <mergeCell ref="BM10:BT10"/>
  </mergeCells>
  <conditionalFormatting sqref="Q1">
    <cfRule type="cellIs" dxfId="0" priority="1" operator="greaterThan">
      <formula>0.25</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F77B-C756-4AD1-BF62-E081A1A1F4C1}">
  <dimension ref="A1:Q58"/>
  <sheetViews>
    <sheetView workbookViewId="0">
      <selection activeCell="J11" sqref="J11"/>
    </sheetView>
  </sheetViews>
  <sheetFormatPr baseColWidth="10" defaultRowHeight="15" x14ac:dyDescent="0.2"/>
  <cols>
    <col min="2" max="2" width="9.33203125" bestFit="1" customWidth="1"/>
    <col min="3" max="3" width="20.6640625" bestFit="1" customWidth="1"/>
    <col min="4" max="4" width="5" bestFit="1" customWidth="1"/>
    <col min="5" max="5" width="18.5" bestFit="1" customWidth="1"/>
    <col min="6" max="7" width="18.5" customWidth="1"/>
  </cols>
  <sheetData>
    <row r="1" spans="1:17" ht="16" x14ac:dyDescent="0.2">
      <c r="J1" s="114" t="s">
        <v>58</v>
      </c>
      <c r="K1" s="115"/>
      <c r="L1" s="115"/>
      <c r="M1" s="115"/>
      <c r="N1" s="115"/>
      <c r="O1" s="115"/>
      <c r="P1" s="115"/>
      <c r="Q1" s="116"/>
    </row>
    <row r="2" spans="1:17" x14ac:dyDescent="0.2">
      <c r="J2" s="57"/>
      <c r="K2" s="57"/>
      <c r="L2" s="57"/>
      <c r="M2" s="57"/>
      <c r="N2" s="57"/>
      <c r="O2" s="57"/>
      <c r="P2" s="57"/>
      <c r="Q2" s="57"/>
    </row>
    <row r="3" spans="1:17" x14ac:dyDescent="0.2">
      <c r="J3" s="48" t="s">
        <v>63</v>
      </c>
      <c r="K3" s="48" t="s">
        <v>64</v>
      </c>
      <c r="L3" s="48" t="s">
        <v>65</v>
      </c>
      <c r="M3" s="48" t="s">
        <v>66</v>
      </c>
      <c r="N3" s="48" t="s">
        <v>67</v>
      </c>
      <c r="O3" s="48"/>
      <c r="P3" s="48"/>
      <c r="Q3" s="48" t="s">
        <v>69</v>
      </c>
    </row>
    <row r="8" spans="1:17" x14ac:dyDescent="0.2">
      <c r="A8" s="90" t="s">
        <v>82</v>
      </c>
      <c r="B8" s="90" t="s">
        <v>2</v>
      </c>
      <c r="C8" s="90" t="s">
        <v>3</v>
      </c>
      <c r="D8" s="90" t="s">
        <v>4</v>
      </c>
      <c r="E8" s="90" t="s">
        <v>5</v>
      </c>
      <c r="F8" s="90" t="s">
        <v>6</v>
      </c>
      <c r="G8" s="90" t="s">
        <v>191</v>
      </c>
      <c r="H8" s="93" t="s">
        <v>9</v>
      </c>
    </row>
    <row r="9" spans="1:17" x14ac:dyDescent="0.2">
      <c r="A9" s="99" t="s">
        <v>131</v>
      </c>
      <c r="B9" s="77" t="s">
        <v>83</v>
      </c>
      <c r="C9" s="77" t="s">
        <v>84</v>
      </c>
      <c r="D9" s="77" t="s">
        <v>85</v>
      </c>
      <c r="E9" s="77" t="s">
        <v>86</v>
      </c>
      <c r="F9" s="77" t="s">
        <v>127</v>
      </c>
      <c r="G9" s="77" t="s">
        <v>192</v>
      </c>
      <c r="H9" s="96">
        <v>32190.6662</v>
      </c>
      <c r="I9" s="98"/>
      <c r="K9" s="97"/>
      <c r="N9" s="98"/>
      <c r="O9" s="97"/>
      <c r="Q9" s="97"/>
    </row>
    <row r="10" spans="1:17" x14ac:dyDescent="0.2">
      <c r="A10" s="99" t="s">
        <v>131</v>
      </c>
      <c r="B10" s="77" t="s">
        <v>87</v>
      </c>
      <c r="C10" s="77" t="s">
        <v>88</v>
      </c>
      <c r="D10" s="77" t="s">
        <v>89</v>
      </c>
      <c r="E10" s="77" t="s">
        <v>90</v>
      </c>
      <c r="F10" s="77" t="s">
        <v>127</v>
      </c>
      <c r="G10" s="77" t="s">
        <v>192</v>
      </c>
      <c r="H10" s="96">
        <v>32190.6662</v>
      </c>
      <c r="I10" s="98"/>
      <c r="K10" s="97"/>
      <c r="N10" s="98"/>
      <c r="O10" s="97"/>
      <c r="Q10" s="97"/>
    </row>
    <row r="11" spans="1:17" x14ac:dyDescent="0.2">
      <c r="A11" s="99" t="s">
        <v>131</v>
      </c>
      <c r="B11" s="77" t="s">
        <v>87</v>
      </c>
      <c r="C11" s="77" t="s">
        <v>88</v>
      </c>
      <c r="D11" s="77" t="s">
        <v>85</v>
      </c>
      <c r="E11" s="77" t="s">
        <v>86</v>
      </c>
      <c r="F11" s="77" t="s">
        <v>127</v>
      </c>
      <c r="G11" s="77" t="s">
        <v>192</v>
      </c>
      <c r="H11" s="96">
        <v>32190.6662</v>
      </c>
      <c r="I11" s="98"/>
      <c r="K11" s="97"/>
      <c r="N11" s="98"/>
      <c r="O11" s="97"/>
      <c r="Q11" s="97"/>
    </row>
    <row r="12" spans="1:17" x14ac:dyDescent="0.2">
      <c r="A12" s="99" t="s">
        <v>131</v>
      </c>
      <c r="B12" s="77" t="s">
        <v>91</v>
      </c>
      <c r="C12" s="77" t="s">
        <v>92</v>
      </c>
      <c r="D12" s="77" t="s">
        <v>93</v>
      </c>
      <c r="E12" s="77" t="s">
        <v>94</v>
      </c>
      <c r="F12" s="77" t="s">
        <v>127</v>
      </c>
      <c r="G12" s="77" t="s">
        <v>192</v>
      </c>
      <c r="H12" s="96">
        <v>32190.6662</v>
      </c>
      <c r="I12" s="98"/>
      <c r="K12" s="97"/>
      <c r="N12" s="98"/>
      <c r="O12" s="97"/>
      <c r="Q12" s="97"/>
    </row>
    <row r="13" spans="1:17" x14ac:dyDescent="0.2">
      <c r="A13" s="99" t="s">
        <v>131</v>
      </c>
      <c r="B13" s="77" t="s">
        <v>91</v>
      </c>
      <c r="C13" s="77" t="s">
        <v>92</v>
      </c>
      <c r="D13" s="77" t="s">
        <v>95</v>
      </c>
      <c r="E13" s="77" t="s">
        <v>96</v>
      </c>
      <c r="F13" s="77" t="s">
        <v>127</v>
      </c>
      <c r="G13" s="77" t="s">
        <v>192</v>
      </c>
      <c r="H13" s="96">
        <v>32190.6662</v>
      </c>
      <c r="I13" s="98"/>
      <c r="K13" s="97"/>
      <c r="N13" s="98"/>
      <c r="O13" s="97"/>
      <c r="Q13" s="97"/>
    </row>
    <row r="14" spans="1:17" x14ac:dyDescent="0.2">
      <c r="A14" s="99" t="s">
        <v>131</v>
      </c>
      <c r="B14" s="77" t="s">
        <v>91</v>
      </c>
      <c r="C14" s="77" t="s">
        <v>92</v>
      </c>
      <c r="D14" s="77" t="s">
        <v>97</v>
      </c>
      <c r="E14" s="77" t="s">
        <v>98</v>
      </c>
      <c r="F14" s="77" t="s">
        <v>127</v>
      </c>
      <c r="G14" s="77" t="s">
        <v>192</v>
      </c>
      <c r="H14" s="96">
        <v>32190.6662</v>
      </c>
      <c r="I14" s="98"/>
      <c r="K14" s="97"/>
      <c r="N14" s="98"/>
      <c r="O14" s="97"/>
      <c r="Q14" s="97"/>
    </row>
    <row r="15" spans="1:17" x14ac:dyDescent="0.2">
      <c r="A15" s="99" t="s">
        <v>131</v>
      </c>
      <c r="B15" s="77" t="s">
        <v>91</v>
      </c>
      <c r="C15" s="77" t="s">
        <v>92</v>
      </c>
      <c r="D15" s="77" t="s">
        <v>99</v>
      </c>
      <c r="E15" s="77" t="s">
        <v>100</v>
      </c>
      <c r="F15" s="77" t="s">
        <v>127</v>
      </c>
      <c r="G15" s="77" t="s">
        <v>192</v>
      </c>
      <c r="H15" s="96">
        <v>32190.6662</v>
      </c>
      <c r="I15" s="98"/>
      <c r="K15" s="97"/>
      <c r="N15" s="98"/>
      <c r="O15" s="97"/>
      <c r="Q15" s="97"/>
    </row>
    <row r="16" spans="1:17" x14ac:dyDescent="0.2">
      <c r="A16" s="99" t="s">
        <v>131</v>
      </c>
      <c r="B16" s="77" t="s">
        <v>91</v>
      </c>
      <c r="C16" s="77" t="s">
        <v>92</v>
      </c>
      <c r="D16" s="77" t="s">
        <v>85</v>
      </c>
      <c r="E16" s="77" t="s">
        <v>86</v>
      </c>
      <c r="F16" s="77" t="s">
        <v>127</v>
      </c>
      <c r="G16" s="77" t="s">
        <v>192</v>
      </c>
      <c r="H16" s="96">
        <v>32190.6662</v>
      </c>
      <c r="I16" s="98"/>
      <c r="K16" s="97"/>
      <c r="N16" s="98"/>
      <c r="O16" s="97"/>
      <c r="Q16" s="97"/>
    </row>
    <row r="17" spans="1:17" x14ac:dyDescent="0.2">
      <c r="A17" s="99" t="s">
        <v>131</v>
      </c>
      <c r="B17" s="77" t="s">
        <v>101</v>
      </c>
      <c r="C17" s="77" t="s">
        <v>102</v>
      </c>
      <c r="D17" s="77" t="s">
        <v>85</v>
      </c>
      <c r="E17" s="77" t="s">
        <v>86</v>
      </c>
      <c r="F17" s="77" t="s">
        <v>127</v>
      </c>
      <c r="G17" s="77" t="s">
        <v>192</v>
      </c>
      <c r="H17" s="96">
        <v>32190.6662</v>
      </c>
      <c r="I17" s="98"/>
      <c r="K17" s="97"/>
      <c r="N17" s="98"/>
      <c r="O17" s="97"/>
      <c r="Q17" s="97"/>
    </row>
    <row r="18" spans="1:17" x14ac:dyDescent="0.2">
      <c r="A18" s="99" t="s">
        <v>131</v>
      </c>
      <c r="B18" s="77" t="s">
        <v>103</v>
      </c>
      <c r="C18" s="77" t="s">
        <v>104</v>
      </c>
      <c r="D18" s="77" t="s">
        <v>85</v>
      </c>
      <c r="E18" s="77" t="s">
        <v>86</v>
      </c>
      <c r="F18" s="77" t="s">
        <v>127</v>
      </c>
      <c r="G18" s="77" t="s">
        <v>192</v>
      </c>
      <c r="H18" s="96">
        <v>32190.6662</v>
      </c>
      <c r="I18" s="98"/>
      <c r="K18" s="97"/>
      <c r="N18" s="98"/>
      <c r="O18" s="97"/>
      <c r="Q18" s="97"/>
    </row>
    <row r="19" spans="1:17" x14ac:dyDescent="0.2">
      <c r="A19" s="99" t="s">
        <v>131</v>
      </c>
      <c r="B19" s="77" t="s">
        <v>105</v>
      </c>
      <c r="C19" s="77" t="s">
        <v>106</v>
      </c>
      <c r="D19" s="77" t="s">
        <v>85</v>
      </c>
      <c r="E19" s="77" t="s">
        <v>86</v>
      </c>
      <c r="F19" s="77" t="s">
        <v>127</v>
      </c>
      <c r="G19" s="77" t="s">
        <v>192</v>
      </c>
      <c r="H19" s="96">
        <v>32190.6662</v>
      </c>
      <c r="I19" s="98"/>
      <c r="K19" s="97"/>
      <c r="N19" s="98"/>
      <c r="O19" s="97"/>
      <c r="Q19" s="97"/>
    </row>
    <row r="20" spans="1:17" x14ac:dyDescent="0.2">
      <c r="A20" s="99" t="s">
        <v>131</v>
      </c>
      <c r="B20" s="77" t="s">
        <v>107</v>
      </c>
      <c r="C20" s="77" t="s">
        <v>108</v>
      </c>
      <c r="D20" s="77" t="s">
        <v>85</v>
      </c>
      <c r="E20" s="77" t="s">
        <v>86</v>
      </c>
      <c r="F20" s="77" t="s">
        <v>127</v>
      </c>
      <c r="G20" s="77" t="s">
        <v>192</v>
      </c>
      <c r="H20" s="96">
        <v>32190.6662</v>
      </c>
      <c r="I20" s="98"/>
      <c r="K20" s="97"/>
      <c r="N20" s="98"/>
      <c r="O20" s="97"/>
      <c r="Q20" s="97"/>
    </row>
    <row r="21" spans="1:17" x14ac:dyDescent="0.2">
      <c r="A21" s="99" t="s">
        <v>131</v>
      </c>
      <c r="B21" s="77" t="s">
        <v>109</v>
      </c>
      <c r="C21" s="77" t="s">
        <v>110</v>
      </c>
      <c r="D21" s="77" t="s">
        <v>85</v>
      </c>
      <c r="E21" s="77" t="s">
        <v>86</v>
      </c>
      <c r="F21" s="77" t="s">
        <v>127</v>
      </c>
      <c r="G21" s="77" t="s">
        <v>192</v>
      </c>
      <c r="H21" s="96">
        <v>32190.6662</v>
      </c>
      <c r="I21" s="98"/>
      <c r="K21" s="97"/>
      <c r="N21" s="98"/>
      <c r="O21" s="97"/>
      <c r="Q21" s="97"/>
    </row>
    <row r="22" spans="1:17" x14ac:dyDescent="0.2">
      <c r="A22" s="99" t="s">
        <v>131</v>
      </c>
      <c r="B22" s="77" t="s">
        <v>111</v>
      </c>
      <c r="C22" s="77" t="s">
        <v>112</v>
      </c>
      <c r="D22" s="77" t="s">
        <v>85</v>
      </c>
      <c r="E22" s="77" t="s">
        <v>86</v>
      </c>
      <c r="F22" s="77" t="s">
        <v>127</v>
      </c>
      <c r="G22" s="77" t="s">
        <v>192</v>
      </c>
      <c r="H22" s="96">
        <v>32190.6662</v>
      </c>
      <c r="I22" s="98"/>
      <c r="K22" s="97"/>
      <c r="N22" s="98"/>
      <c r="O22" s="97"/>
      <c r="Q22" s="97"/>
    </row>
    <row r="23" spans="1:17" x14ac:dyDescent="0.2">
      <c r="A23" s="99" t="s">
        <v>131</v>
      </c>
      <c r="B23" s="77" t="s">
        <v>113</v>
      </c>
      <c r="C23" s="77" t="s">
        <v>114</v>
      </c>
      <c r="D23" s="77" t="s">
        <v>89</v>
      </c>
      <c r="E23" s="77" t="s">
        <v>90</v>
      </c>
      <c r="F23" s="77" t="s">
        <v>127</v>
      </c>
      <c r="G23" s="77" t="s">
        <v>192</v>
      </c>
      <c r="H23" s="96">
        <v>32190.6662</v>
      </c>
      <c r="I23" s="98"/>
      <c r="K23" s="97"/>
      <c r="N23" s="98"/>
      <c r="O23" s="97"/>
      <c r="Q23" s="97"/>
    </row>
    <row r="24" spans="1:17" x14ac:dyDescent="0.2">
      <c r="A24" s="99" t="s">
        <v>131</v>
      </c>
      <c r="B24" s="77" t="s">
        <v>113</v>
      </c>
      <c r="C24" s="77" t="s">
        <v>114</v>
      </c>
      <c r="D24" s="77" t="s">
        <v>85</v>
      </c>
      <c r="E24" s="77" t="s">
        <v>86</v>
      </c>
      <c r="F24" s="77" t="s">
        <v>127</v>
      </c>
      <c r="G24" s="77" t="s">
        <v>192</v>
      </c>
      <c r="H24" s="96">
        <v>32190.6662</v>
      </c>
      <c r="I24" s="98"/>
      <c r="K24" s="97"/>
      <c r="N24" s="98"/>
      <c r="O24" s="97"/>
      <c r="Q24" s="97"/>
    </row>
    <row r="25" spans="1:17" x14ac:dyDescent="0.2">
      <c r="A25" s="99" t="s">
        <v>131</v>
      </c>
      <c r="B25" s="77" t="s">
        <v>115</v>
      </c>
      <c r="C25" s="77" t="s">
        <v>116</v>
      </c>
      <c r="D25" s="77" t="s">
        <v>85</v>
      </c>
      <c r="E25" s="77" t="s">
        <v>86</v>
      </c>
      <c r="F25" s="77" t="s">
        <v>127</v>
      </c>
      <c r="G25" s="77" t="s">
        <v>192</v>
      </c>
      <c r="H25" s="96">
        <v>32190.6662</v>
      </c>
      <c r="I25" s="98"/>
      <c r="K25" s="97"/>
      <c r="N25" s="98"/>
      <c r="O25" s="97"/>
      <c r="Q25" s="97"/>
    </row>
    <row r="26" spans="1:17" x14ac:dyDescent="0.2">
      <c r="A26" s="99" t="s">
        <v>131</v>
      </c>
      <c r="B26" s="77" t="s">
        <v>117</v>
      </c>
      <c r="C26" s="77" t="s">
        <v>118</v>
      </c>
      <c r="D26" s="77" t="s">
        <v>119</v>
      </c>
      <c r="E26" s="77" t="s">
        <v>120</v>
      </c>
      <c r="F26" s="77" t="s">
        <v>127</v>
      </c>
      <c r="G26" s="77" t="s">
        <v>192</v>
      </c>
      <c r="H26" s="96">
        <v>32190.6662</v>
      </c>
      <c r="I26" s="98"/>
      <c r="K26" s="97"/>
      <c r="N26" s="98"/>
      <c r="O26" s="97"/>
      <c r="Q26" s="97"/>
    </row>
    <row r="27" spans="1:17" x14ac:dyDescent="0.2">
      <c r="A27" s="99" t="s">
        <v>131</v>
      </c>
      <c r="B27" s="77" t="s">
        <v>121</v>
      </c>
      <c r="C27" s="77" t="s">
        <v>122</v>
      </c>
      <c r="D27" s="77" t="s">
        <v>123</v>
      </c>
      <c r="E27" s="77" t="s">
        <v>124</v>
      </c>
      <c r="F27" s="77" t="s">
        <v>127</v>
      </c>
      <c r="G27" s="77" t="s">
        <v>192</v>
      </c>
      <c r="H27" s="96">
        <v>32190.6662</v>
      </c>
      <c r="I27" s="98"/>
      <c r="K27" s="97"/>
      <c r="N27" s="98"/>
      <c r="O27" s="97"/>
      <c r="Q27" s="97"/>
    </row>
    <row r="28" spans="1:17" x14ac:dyDescent="0.2">
      <c r="A28" s="99" t="s">
        <v>131</v>
      </c>
      <c r="B28" s="77" t="s">
        <v>121</v>
      </c>
      <c r="C28" s="77" t="s">
        <v>122</v>
      </c>
      <c r="D28" s="77" t="s">
        <v>89</v>
      </c>
      <c r="E28" s="77" t="s">
        <v>90</v>
      </c>
      <c r="F28" s="77" t="s">
        <v>127</v>
      </c>
      <c r="G28" s="77" t="s">
        <v>192</v>
      </c>
      <c r="H28" s="96">
        <v>32190.6662</v>
      </c>
      <c r="I28" s="98"/>
      <c r="K28" s="97"/>
      <c r="N28" s="98"/>
      <c r="O28" s="97"/>
      <c r="Q28" s="97"/>
    </row>
    <row r="29" spans="1:17" x14ac:dyDescent="0.2">
      <c r="A29" s="99" t="s">
        <v>131</v>
      </c>
      <c r="B29" s="77" t="s">
        <v>121</v>
      </c>
      <c r="C29" s="77" t="s">
        <v>122</v>
      </c>
      <c r="D29" s="77" t="s">
        <v>85</v>
      </c>
      <c r="E29" s="77" t="s">
        <v>86</v>
      </c>
      <c r="F29" s="77" t="s">
        <v>127</v>
      </c>
      <c r="G29" s="77" t="s">
        <v>192</v>
      </c>
      <c r="H29" s="96">
        <v>32190.6662</v>
      </c>
      <c r="I29" s="98"/>
      <c r="K29" s="97"/>
      <c r="N29" s="98"/>
      <c r="O29" s="97"/>
      <c r="Q29" s="97"/>
    </row>
    <row r="30" spans="1:17" x14ac:dyDescent="0.2">
      <c r="A30" s="99" t="s">
        <v>131</v>
      </c>
      <c r="B30" s="77" t="s">
        <v>121</v>
      </c>
      <c r="C30" s="77" t="s">
        <v>122</v>
      </c>
      <c r="D30" s="77" t="s">
        <v>125</v>
      </c>
      <c r="E30" s="77" t="s">
        <v>126</v>
      </c>
      <c r="F30" s="77" t="s">
        <v>127</v>
      </c>
      <c r="G30" s="77" t="s">
        <v>192</v>
      </c>
      <c r="H30" s="96">
        <v>32190.6662</v>
      </c>
      <c r="I30" s="98"/>
      <c r="K30" s="97"/>
      <c r="N30" s="98"/>
      <c r="O30" s="97"/>
      <c r="Q30" s="97"/>
    </row>
    <row r="31" spans="1:17" x14ac:dyDescent="0.2">
      <c r="A31" s="99" t="s">
        <v>190</v>
      </c>
      <c r="B31" s="77" t="s">
        <v>132</v>
      </c>
      <c r="C31" s="77" t="s">
        <v>133</v>
      </c>
      <c r="D31" s="77" t="s">
        <v>85</v>
      </c>
      <c r="E31" s="77" t="s">
        <v>86</v>
      </c>
      <c r="F31" s="77" t="s">
        <v>127</v>
      </c>
      <c r="G31" s="77" t="s">
        <v>192</v>
      </c>
      <c r="H31" s="96">
        <v>32190.6662</v>
      </c>
      <c r="K31" s="97"/>
    </row>
    <row r="32" spans="1:17" x14ac:dyDescent="0.2">
      <c r="A32" s="99" t="s">
        <v>190</v>
      </c>
      <c r="B32" s="77" t="s">
        <v>134</v>
      </c>
      <c r="C32" s="77" t="s">
        <v>135</v>
      </c>
      <c r="D32" s="77" t="s">
        <v>85</v>
      </c>
      <c r="E32" s="77" t="s">
        <v>86</v>
      </c>
      <c r="F32" s="77" t="s">
        <v>127</v>
      </c>
      <c r="G32" s="77" t="s">
        <v>192</v>
      </c>
      <c r="H32" s="96">
        <v>32190.6662</v>
      </c>
      <c r="K32" s="97"/>
    </row>
    <row r="33" spans="1:11" x14ac:dyDescent="0.2">
      <c r="A33" s="99" t="s">
        <v>190</v>
      </c>
      <c r="B33" s="77" t="s">
        <v>136</v>
      </c>
      <c r="C33" s="77" t="s">
        <v>137</v>
      </c>
      <c r="D33" s="77" t="s">
        <v>138</v>
      </c>
      <c r="E33" s="77" t="s">
        <v>139</v>
      </c>
      <c r="F33" s="77" t="s">
        <v>127</v>
      </c>
      <c r="G33" s="77" t="s">
        <v>192</v>
      </c>
      <c r="H33" s="96">
        <v>32190.6662</v>
      </c>
      <c r="K33" s="97"/>
    </row>
    <row r="34" spans="1:11" x14ac:dyDescent="0.2">
      <c r="A34" s="99" t="s">
        <v>190</v>
      </c>
      <c r="B34" s="77" t="s">
        <v>136</v>
      </c>
      <c r="C34" s="77" t="s">
        <v>137</v>
      </c>
      <c r="D34" s="77" t="s">
        <v>140</v>
      </c>
      <c r="E34" s="77" t="s">
        <v>141</v>
      </c>
      <c r="F34" s="77" t="s">
        <v>127</v>
      </c>
      <c r="G34" s="77" t="s">
        <v>192</v>
      </c>
      <c r="H34" s="96">
        <v>32190.6662</v>
      </c>
      <c r="K34" s="97"/>
    </row>
    <row r="35" spans="1:11" x14ac:dyDescent="0.2">
      <c r="A35" s="99" t="s">
        <v>190</v>
      </c>
      <c r="B35" s="77" t="s">
        <v>142</v>
      </c>
      <c r="C35" s="77" t="s">
        <v>143</v>
      </c>
      <c r="D35" s="77" t="s">
        <v>89</v>
      </c>
      <c r="E35" s="77" t="s">
        <v>90</v>
      </c>
      <c r="F35" s="77" t="s">
        <v>127</v>
      </c>
      <c r="G35" s="77" t="s">
        <v>192</v>
      </c>
      <c r="H35" s="96">
        <v>32190.6662</v>
      </c>
      <c r="K35" s="97"/>
    </row>
    <row r="36" spans="1:11" x14ac:dyDescent="0.2">
      <c r="A36" s="99" t="s">
        <v>190</v>
      </c>
      <c r="B36" s="77" t="s">
        <v>142</v>
      </c>
      <c r="C36" s="77" t="s">
        <v>143</v>
      </c>
      <c r="D36" s="77" t="s">
        <v>85</v>
      </c>
      <c r="E36" s="77" t="s">
        <v>86</v>
      </c>
      <c r="F36" s="77" t="s">
        <v>127</v>
      </c>
      <c r="G36" s="77" t="s">
        <v>192</v>
      </c>
      <c r="H36" s="96">
        <v>32190.6662</v>
      </c>
      <c r="K36" s="97"/>
    </row>
    <row r="37" spans="1:11" x14ac:dyDescent="0.2">
      <c r="A37" s="99" t="s">
        <v>190</v>
      </c>
      <c r="B37" s="77" t="s">
        <v>142</v>
      </c>
      <c r="C37" s="77" t="s">
        <v>143</v>
      </c>
      <c r="D37" s="77" t="s">
        <v>144</v>
      </c>
      <c r="E37" s="77" t="s">
        <v>145</v>
      </c>
      <c r="F37" s="77" t="s">
        <v>127</v>
      </c>
      <c r="G37" s="77" t="s">
        <v>192</v>
      </c>
      <c r="H37" s="96">
        <v>32190.6662</v>
      </c>
      <c r="K37" s="97"/>
    </row>
    <row r="38" spans="1:11" x14ac:dyDescent="0.2">
      <c r="A38" s="99" t="s">
        <v>190</v>
      </c>
      <c r="B38" s="77" t="s">
        <v>146</v>
      </c>
      <c r="C38" s="77" t="s">
        <v>147</v>
      </c>
      <c r="D38" s="77" t="s">
        <v>85</v>
      </c>
      <c r="E38" s="77" t="s">
        <v>86</v>
      </c>
      <c r="F38" s="77" t="s">
        <v>127</v>
      </c>
      <c r="G38" s="77" t="s">
        <v>192</v>
      </c>
      <c r="H38" s="96">
        <v>32190.6662</v>
      </c>
      <c r="K38" s="97"/>
    </row>
    <row r="39" spans="1:11" x14ac:dyDescent="0.2">
      <c r="A39" s="99" t="s">
        <v>190</v>
      </c>
      <c r="B39" s="77" t="s">
        <v>148</v>
      </c>
      <c r="C39" s="77" t="s">
        <v>149</v>
      </c>
      <c r="D39" s="77" t="s">
        <v>150</v>
      </c>
      <c r="E39" s="77" t="s">
        <v>151</v>
      </c>
      <c r="F39" s="77" t="s">
        <v>127</v>
      </c>
      <c r="G39" s="77" t="s">
        <v>192</v>
      </c>
      <c r="H39" s="96">
        <v>32190.6662</v>
      </c>
      <c r="K39" s="97"/>
    </row>
    <row r="40" spans="1:11" x14ac:dyDescent="0.2">
      <c r="A40" s="99" t="s">
        <v>190</v>
      </c>
      <c r="B40" s="77" t="s">
        <v>152</v>
      </c>
      <c r="C40" s="77" t="s">
        <v>153</v>
      </c>
      <c r="D40" s="77" t="s">
        <v>154</v>
      </c>
      <c r="E40" s="77" t="s">
        <v>155</v>
      </c>
      <c r="F40" s="77" t="s">
        <v>127</v>
      </c>
      <c r="G40" s="77" t="s">
        <v>192</v>
      </c>
      <c r="H40" s="96">
        <v>32190.6662</v>
      </c>
      <c r="K40" s="97"/>
    </row>
    <row r="41" spans="1:11" x14ac:dyDescent="0.2">
      <c r="A41" s="99" t="s">
        <v>190</v>
      </c>
      <c r="B41" s="77" t="s">
        <v>156</v>
      </c>
      <c r="C41" s="77" t="s">
        <v>157</v>
      </c>
      <c r="D41" s="77" t="s">
        <v>119</v>
      </c>
      <c r="E41" s="77" t="s">
        <v>120</v>
      </c>
      <c r="F41" s="77" t="s">
        <v>127</v>
      </c>
      <c r="G41" s="77" t="s">
        <v>192</v>
      </c>
      <c r="H41" s="96">
        <v>32190.6662</v>
      </c>
      <c r="K41" s="97"/>
    </row>
    <row r="42" spans="1:11" x14ac:dyDescent="0.2">
      <c r="A42" s="99" t="s">
        <v>190</v>
      </c>
      <c r="B42" s="77" t="s">
        <v>158</v>
      </c>
      <c r="C42" s="77" t="s">
        <v>159</v>
      </c>
      <c r="D42" s="77" t="s">
        <v>89</v>
      </c>
      <c r="E42" s="77" t="s">
        <v>90</v>
      </c>
      <c r="F42" s="77" t="s">
        <v>127</v>
      </c>
      <c r="G42" s="77" t="s">
        <v>192</v>
      </c>
      <c r="H42" s="96">
        <v>32190.6662</v>
      </c>
      <c r="K42" s="97"/>
    </row>
    <row r="43" spans="1:11" x14ac:dyDescent="0.2">
      <c r="A43" s="99" t="s">
        <v>190</v>
      </c>
      <c r="B43" s="77" t="s">
        <v>160</v>
      </c>
      <c r="C43" s="77" t="s">
        <v>161</v>
      </c>
      <c r="D43" s="77" t="s">
        <v>85</v>
      </c>
      <c r="E43" s="77" t="s">
        <v>86</v>
      </c>
      <c r="F43" s="77" t="s">
        <v>127</v>
      </c>
      <c r="G43" s="77" t="s">
        <v>192</v>
      </c>
      <c r="H43" s="96">
        <v>32190.6662</v>
      </c>
      <c r="K43" s="97"/>
    </row>
    <row r="44" spans="1:11" x14ac:dyDescent="0.2">
      <c r="A44" s="99" t="s">
        <v>190</v>
      </c>
      <c r="B44" s="77" t="s">
        <v>162</v>
      </c>
      <c r="C44" s="77" t="s">
        <v>163</v>
      </c>
      <c r="D44" s="77" t="s">
        <v>164</v>
      </c>
      <c r="E44" s="77" t="s">
        <v>165</v>
      </c>
      <c r="F44" s="77" t="s">
        <v>127</v>
      </c>
      <c r="G44" s="77" t="s">
        <v>192</v>
      </c>
      <c r="H44" s="96">
        <v>32190.6662</v>
      </c>
      <c r="K44" s="97"/>
    </row>
    <row r="45" spans="1:11" x14ac:dyDescent="0.2">
      <c r="A45" s="99" t="s">
        <v>190</v>
      </c>
      <c r="B45" s="77" t="s">
        <v>162</v>
      </c>
      <c r="C45" s="77" t="s">
        <v>163</v>
      </c>
      <c r="D45" s="77" t="s">
        <v>85</v>
      </c>
      <c r="E45" s="77" t="s">
        <v>86</v>
      </c>
      <c r="F45" s="77" t="s">
        <v>127</v>
      </c>
      <c r="G45" s="77" t="s">
        <v>192</v>
      </c>
      <c r="H45" s="96">
        <v>32190.6662</v>
      </c>
      <c r="K45" s="97"/>
    </row>
    <row r="46" spans="1:11" x14ac:dyDescent="0.2">
      <c r="A46" s="99" t="s">
        <v>190</v>
      </c>
      <c r="B46" s="77" t="s">
        <v>166</v>
      </c>
      <c r="C46" s="77" t="s">
        <v>167</v>
      </c>
      <c r="D46" s="77" t="s">
        <v>89</v>
      </c>
      <c r="E46" s="77" t="s">
        <v>90</v>
      </c>
      <c r="F46" s="77" t="s">
        <v>127</v>
      </c>
      <c r="G46" s="77" t="s">
        <v>192</v>
      </c>
      <c r="H46" s="96">
        <v>32190.6662</v>
      </c>
      <c r="K46" s="97"/>
    </row>
    <row r="47" spans="1:11" x14ac:dyDescent="0.2">
      <c r="A47" s="99" t="s">
        <v>190</v>
      </c>
      <c r="B47" s="77" t="s">
        <v>166</v>
      </c>
      <c r="C47" s="77" t="s">
        <v>167</v>
      </c>
      <c r="D47" s="77" t="s">
        <v>85</v>
      </c>
      <c r="E47" s="77" t="s">
        <v>86</v>
      </c>
      <c r="F47" s="77" t="s">
        <v>127</v>
      </c>
      <c r="G47" s="77" t="s">
        <v>192</v>
      </c>
      <c r="H47" s="96">
        <v>32190.6662</v>
      </c>
      <c r="K47" s="97"/>
    </row>
    <row r="48" spans="1:11" x14ac:dyDescent="0.2">
      <c r="A48" s="99" t="s">
        <v>190</v>
      </c>
      <c r="B48" s="77" t="s">
        <v>168</v>
      </c>
      <c r="C48" s="77" t="s">
        <v>169</v>
      </c>
      <c r="D48" s="77" t="s">
        <v>170</v>
      </c>
      <c r="E48" s="77" t="s">
        <v>171</v>
      </c>
      <c r="F48" s="77" t="s">
        <v>127</v>
      </c>
      <c r="G48" s="77" t="s">
        <v>192</v>
      </c>
      <c r="H48" s="96">
        <v>32190.6662</v>
      </c>
      <c r="K48" s="97"/>
    </row>
    <row r="49" spans="1:11" x14ac:dyDescent="0.2">
      <c r="A49" s="99" t="s">
        <v>190</v>
      </c>
      <c r="B49" s="77" t="s">
        <v>172</v>
      </c>
      <c r="C49" s="77" t="s">
        <v>173</v>
      </c>
      <c r="D49" s="77" t="s">
        <v>85</v>
      </c>
      <c r="E49" s="77" t="s">
        <v>86</v>
      </c>
      <c r="F49" s="77" t="s">
        <v>127</v>
      </c>
      <c r="G49" s="77" t="s">
        <v>192</v>
      </c>
      <c r="H49" s="96">
        <v>32190.6662</v>
      </c>
      <c r="K49" s="97"/>
    </row>
    <row r="50" spans="1:11" x14ac:dyDescent="0.2">
      <c r="A50" s="99" t="s">
        <v>190</v>
      </c>
      <c r="B50" s="77" t="s">
        <v>174</v>
      </c>
      <c r="C50" s="77" t="s">
        <v>175</v>
      </c>
      <c r="D50" s="77" t="s">
        <v>89</v>
      </c>
      <c r="E50" s="77" t="s">
        <v>90</v>
      </c>
      <c r="F50" s="77" t="s">
        <v>127</v>
      </c>
      <c r="G50" s="77" t="s">
        <v>192</v>
      </c>
      <c r="H50" s="96">
        <v>32190.6662</v>
      </c>
      <c r="K50" s="97"/>
    </row>
    <row r="51" spans="1:11" x14ac:dyDescent="0.2">
      <c r="A51" s="99" t="s">
        <v>190</v>
      </c>
      <c r="B51" s="77" t="s">
        <v>174</v>
      </c>
      <c r="C51" s="77" t="s">
        <v>175</v>
      </c>
      <c r="D51" s="77" t="s">
        <v>97</v>
      </c>
      <c r="E51" s="77" t="s">
        <v>98</v>
      </c>
      <c r="F51" s="77" t="s">
        <v>127</v>
      </c>
      <c r="G51" s="77" t="s">
        <v>192</v>
      </c>
      <c r="H51" s="96">
        <v>32190.6662</v>
      </c>
      <c r="K51" s="97"/>
    </row>
    <row r="52" spans="1:11" x14ac:dyDescent="0.2">
      <c r="A52" s="99" t="s">
        <v>190</v>
      </c>
      <c r="B52" s="77" t="s">
        <v>174</v>
      </c>
      <c r="C52" s="77" t="s">
        <v>175</v>
      </c>
      <c r="D52" s="77" t="s">
        <v>85</v>
      </c>
      <c r="E52" s="77" t="s">
        <v>86</v>
      </c>
      <c r="F52" s="77" t="s">
        <v>127</v>
      </c>
      <c r="G52" s="77" t="s">
        <v>192</v>
      </c>
      <c r="H52" s="96">
        <v>32190.6662</v>
      </c>
      <c r="K52" s="97"/>
    </row>
    <row r="53" spans="1:11" x14ac:dyDescent="0.2">
      <c r="A53" s="99" t="s">
        <v>190</v>
      </c>
      <c r="B53" s="77" t="s">
        <v>176</v>
      </c>
      <c r="C53" s="77" t="s">
        <v>177</v>
      </c>
      <c r="D53" s="77" t="s">
        <v>178</v>
      </c>
      <c r="E53" s="77" t="s">
        <v>179</v>
      </c>
      <c r="F53" s="77" t="s">
        <v>127</v>
      </c>
      <c r="G53" s="77" t="s">
        <v>192</v>
      </c>
      <c r="H53" s="96">
        <v>32190.6662</v>
      </c>
      <c r="K53" s="97"/>
    </row>
    <row r="54" spans="1:11" x14ac:dyDescent="0.2">
      <c r="A54" s="99" t="s">
        <v>190</v>
      </c>
      <c r="B54" s="77" t="s">
        <v>180</v>
      </c>
      <c r="C54" s="77" t="s">
        <v>181</v>
      </c>
      <c r="D54" s="77" t="s">
        <v>119</v>
      </c>
      <c r="E54" s="77" t="s">
        <v>120</v>
      </c>
      <c r="F54" s="77" t="s">
        <v>127</v>
      </c>
      <c r="G54" s="77" t="s">
        <v>192</v>
      </c>
      <c r="H54" s="96">
        <v>32190.6662</v>
      </c>
      <c r="K54" s="97"/>
    </row>
    <row r="55" spans="1:11" x14ac:dyDescent="0.2">
      <c r="A55" s="99" t="s">
        <v>190</v>
      </c>
      <c r="B55" s="77" t="s">
        <v>180</v>
      </c>
      <c r="C55" s="77" t="s">
        <v>181</v>
      </c>
      <c r="D55" s="77" t="s">
        <v>178</v>
      </c>
      <c r="E55" s="77" t="s">
        <v>179</v>
      </c>
      <c r="F55" s="77" t="s">
        <v>127</v>
      </c>
      <c r="G55" s="77" t="s">
        <v>192</v>
      </c>
      <c r="H55" s="96">
        <v>32190.6662</v>
      </c>
      <c r="K55" s="97"/>
    </row>
    <row r="56" spans="1:11" x14ac:dyDescent="0.2">
      <c r="A56" s="99" t="s">
        <v>190</v>
      </c>
      <c r="B56" s="77" t="s">
        <v>182</v>
      </c>
      <c r="C56" s="77" t="s">
        <v>183</v>
      </c>
      <c r="D56" s="77" t="s">
        <v>184</v>
      </c>
      <c r="E56" s="77" t="s">
        <v>185</v>
      </c>
      <c r="F56" s="77" t="s">
        <v>127</v>
      </c>
      <c r="G56" s="77" t="s">
        <v>192</v>
      </c>
      <c r="H56" s="96">
        <v>32190.6662</v>
      </c>
      <c r="K56" s="97"/>
    </row>
    <row r="57" spans="1:11" x14ac:dyDescent="0.2">
      <c r="A57" s="99" t="s">
        <v>190</v>
      </c>
      <c r="B57" s="77" t="s">
        <v>182</v>
      </c>
      <c r="C57" s="77" t="s">
        <v>183</v>
      </c>
      <c r="D57" s="77" t="s">
        <v>178</v>
      </c>
      <c r="E57" s="77" t="s">
        <v>179</v>
      </c>
      <c r="F57" s="77" t="s">
        <v>127</v>
      </c>
      <c r="G57" s="77" t="s">
        <v>192</v>
      </c>
      <c r="H57" s="96">
        <v>32190.6662</v>
      </c>
      <c r="K57" s="97"/>
    </row>
    <row r="58" spans="1:11" x14ac:dyDescent="0.2">
      <c r="A58" s="99" t="s">
        <v>190</v>
      </c>
      <c r="B58" s="77" t="s">
        <v>186</v>
      </c>
      <c r="C58" s="77" t="s">
        <v>187</v>
      </c>
      <c r="D58" s="77" t="s">
        <v>188</v>
      </c>
      <c r="E58" s="77" t="s">
        <v>189</v>
      </c>
      <c r="F58" s="77" t="s">
        <v>127</v>
      </c>
      <c r="G58" s="77" t="s">
        <v>192</v>
      </c>
      <c r="H58" s="96">
        <v>32190.6662</v>
      </c>
      <c r="K58" s="97"/>
    </row>
  </sheetData>
  <mergeCells count="1">
    <mergeCell ref="J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6A52-680B-48A0-A202-3A547DAC20DC}">
  <dimension ref="B5:T40"/>
  <sheetViews>
    <sheetView workbookViewId="0">
      <selection activeCell="C1" sqref="C1"/>
    </sheetView>
  </sheetViews>
  <sheetFormatPr baseColWidth="10" defaultRowHeight="15" x14ac:dyDescent="0.2"/>
  <cols>
    <col min="1" max="1" width="6" customWidth="1"/>
    <col min="6" max="6" width="18.6640625" bestFit="1" customWidth="1"/>
    <col min="7" max="7" width="21" bestFit="1" customWidth="1"/>
    <col min="19" max="20" width="13.1640625" bestFit="1" customWidth="1"/>
  </cols>
  <sheetData>
    <row r="5" spans="2:20" ht="16" x14ac:dyDescent="0.2">
      <c r="K5" s="120" t="s">
        <v>58</v>
      </c>
      <c r="L5" s="121"/>
      <c r="M5" s="121"/>
      <c r="N5" s="121"/>
      <c r="O5" s="121"/>
      <c r="P5" s="121"/>
      <c r="Q5" s="121"/>
      <c r="R5" s="122"/>
      <c r="S5" s="47" t="s">
        <v>59</v>
      </c>
      <c r="T5" s="47" t="s">
        <v>59</v>
      </c>
    </row>
    <row r="6" spans="2:20" x14ac:dyDescent="0.2">
      <c r="K6" s="102"/>
      <c r="L6" s="102"/>
      <c r="M6" s="102"/>
      <c r="N6" s="102"/>
      <c r="O6" s="102"/>
      <c r="P6" s="102"/>
      <c r="Q6" s="102"/>
      <c r="R6" s="102"/>
      <c r="S6" s="56"/>
      <c r="T6" s="56"/>
    </row>
    <row r="7" spans="2:20" ht="16" x14ac:dyDescent="0.2">
      <c r="B7" s="90" t="s">
        <v>0</v>
      </c>
      <c r="C7" s="90" t="s">
        <v>2</v>
      </c>
      <c r="D7" s="90" t="s">
        <v>3</v>
      </c>
      <c r="E7" s="90" t="s">
        <v>4</v>
      </c>
      <c r="F7" s="90" t="s">
        <v>5</v>
      </c>
      <c r="G7" s="90" t="s">
        <v>6</v>
      </c>
      <c r="H7" s="100" t="s">
        <v>191</v>
      </c>
      <c r="I7" s="93" t="s">
        <v>9</v>
      </c>
      <c r="J7" s="93" t="s">
        <v>78</v>
      </c>
      <c r="K7" s="103" t="s">
        <v>241</v>
      </c>
      <c r="L7" s="103" t="s">
        <v>63</v>
      </c>
      <c r="M7" s="103" t="s">
        <v>242</v>
      </c>
      <c r="N7" s="103" t="s">
        <v>65</v>
      </c>
      <c r="O7" s="103" t="s">
        <v>66</v>
      </c>
      <c r="P7" s="103"/>
      <c r="Q7" s="103"/>
      <c r="R7" s="103"/>
      <c r="S7" s="62" t="s">
        <v>243</v>
      </c>
      <c r="T7" s="62" t="s">
        <v>244</v>
      </c>
    </row>
    <row r="8" spans="2:20" x14ac:dyDescent="0.2">
      <c r="B8" s="77" t="s">
        <v>190</v>
      </c>
      <c r="C8" s="77" t="s">
        <v>193</v>
      </c>
      <c r="D8" s="77" t="s">
        <v>194</v>
      </c>
      <c r="E8" s="77" t="s">
        <v>89</v>
      </c>
      <c r="F8" s="77" t="s">
        <v>90</v>
      </c>
      <c r="G8" s="77" t="s">
        <v>215</v>
      </c>
      <c r="H8" s="101" t="s">
        <v>240</v>
      </c>
      <c r="I8" s="96">
        <v>32190.6662</v>
      </c>
      <c r="J8" s="96">
        <v>16230.588</v>
      </c>
      <c r="K8" s="99"/>
      <c r="L8" s="99"/>
      <c r="M8" s="99"/>
      <c r="N8" s="99"/>
      <c r="O8" s="99"/>
      <c r="P8" s="99"/>
      <c r="Q8" s="99"/>
      <c r="R8" s="99"/>
      <c r="S8" s="99">
        <f>SUM(K8:R8)</f>
        <v>0</v>
      </c>
      <c r="T8" s="99">
        <f>S8*J8</f>
        <v>0</v>
      </c>
    </row>
    <row r="9" spans="2:20" x14ac:dyDescent="0.2">
      <c r="B9" s="77" t="s">
        <v>190</v>
      </c>
      <c r="C9" s="77" t="s">
        <v>193</v>
      </c>
      <c r="D9" s="77" t="s">
        <v>194</v>
      </c>
      <c r="E9" s="77" t="s">
        <v>85</v>
      </c>
      <c r="F9" s="77" t="s">
        <v>86</v>
      </c>
      <c r="G9" s="77" t="s">
        <v>215</v>
      </c>
      <c r="H9" s="101" t="s">
        <v>240</v>
      </c>
      <c r="I9" s="96">
        <v>32190.6662</v>
      </c>
      <c r="J9" s="96">
        <v>16230.588</v>
      </c>
      <c r="K9" s="99"/>
      <c r="L9" s="99"/>
      <c r="M9" s="99"/>
      <c r="N9" s="99"/>
      <c r="O9" s="99"/>
      <c r="P9" s="99"/>
      <c r="Q9" s="99"/>
      <c r="R9" s="99"/>
      <c r="S9" s="99">
        <f t="shared" ref="S9:S37" si="0">SUM(K9:R9)</f>
        <v>0</v>
      </c>
      <c r="T9" s="99">
        <f t="shared" ref="T9:T39" si="1">S9*J9</f>
        <v>0</v>
      </c>
    </row>
    <row r="10" spans="2:20" x14ac:dyDescent="0.2">
      <c r="B10" s="77" t="s">
        <v>190</v>
      </c>
      <c r="C10" s="77" t="s">
        <v>195</v>
      </c>
      <c r="D10" s="77" t="s">
        <v>196</v>
      </c>
      <c r="E10" s="77" t="s">
        <v>89</v>
      </c>
      <c r="F10" s="77" t="s">
        <v>90</v>
      </c>
      <c r="G10" s="77" t="s">
        <v>215</v>
      </c>
      <c r="H10" s="101" t="s">
        <v>240</v>
      </c>
      <c r="I10" s="96">
        <v>32190.6662</v>
      </c>
      <c r="J10" s="96">
        <v>16230.588</v>
      </c>
      <c r="K10" s="99"/>
      <c r="L10" s="99"/>
      <c r="M10" s="99"/>
      <c r="N10" s="99"/>
      <c r="O10" s="99"/>
      <c r="P10" s="99"/>
      <c r="Q10" s="99"/>
      <c r="R10" s="99"/>
      <c r="S10" s="99">
        <f t="shared" si="0"/>
        <v>0</v>
      </c>
      <c r="T10" s="99">
        <f t="shared" si="1"/>
        <v>0</v>
      </c>
    </row>
    <row r="11" spans="2:20" x14ac:dyDescent="0.2">
      <c r="B11" s="77" t="s">
        <v>190</v>
      </c>
      <c r="C11" s="77" t="s">
        <v>195</v>
      </c>
      <c r="D11" s="77" t="s">
        <v>196</v>
      </c>
      <c r="E11" s="77" t="s">
        <v>85</v>
      </c>
      <c r="F11" s="77" t="s">
        <v>86</v>
      </c>
      <c r="G11" s="77" t="s">
        <v>215</v>
      </c>
      <c r="H11" s="101" t="s">
        <v>240</v>
      </c>
      <c r="I11" s="96">
        <v>32190.6662</v>
      </c>
      <c r="J11" s="96">
        <v>16230.588</v>
      </c>
      <c r="K11" s="99"/>
      <c r="L11" s="99"/>
      <c r="M11" s="99"/>
      <c r="N11" s="99"/>
      <c r="O11" s="99"/>
      <c r="P11" s="99"/>
      <c r="Q11" s="99"/>
      <c r="R11" s="99"/>
      <c r="S11" s="99">
        <f t="shared" si="0"/>
        <v>0</v>
      </c>
      <c r="T11" s="99">
        <f t="shared" si="1"/>
        <v>0</v>
      </c>
    </row>
    <row r="12" spans="2:20" x14ac:dyDescent="0.2">
      <c r="B12" s="77" t="s">
        <v>190</v>
      </c>
      <c r="C12" s="77" t="s">
        <v>197</v>
      </c>
      <c r="D12" s="77" t="s">
        <v>198</v>
      </c>
      <c r="E12" s="77" t="s">
        <v>89</v>
      </c>
      <c r="F12" s="77" t="s">
        <v>90</v>
      </c>
      <c r="G12" s="77" t="s">
        <v>215</v>
      </c>
      <c r="H12" s="101" t="s">
        <v>240</v>
      </c>
      <c r="I12" s="96">
        <v>32190.6662</v>
      </c>
      <c r="J12" s="96">
        <v>16230.588</v>
      </c>
      <c r="K12" s="99"/>
      <c r="L12" s="99"/>
      <c r="M12" s="99"/>
      <c r="N12" s="99"/>
      <c r="O12" s="99"/>
      <c r="P12" s="99"/>
      <c r="Q12" s="99"/>
      <c r="R12" s="99"/>
      <c r="S12" s="99">
        <f t="shared" si="0"/>
        <v>0</v>
      </c>
      <c r="T12" s="99">
        <f t="shared" si="1"/>
        <v>0</v>
      </c>
    </row>
    <row r="13" spans="2:20" x14ac:dyDescent="0.2">
      <c r="B13" s="77" t="s">
        <v>190</v>
      </c>
      <c r="C13" s="77" t="s">
        <v>197</v>
      </c>
      <c r="D13" s="77" t="s">
        <v>198</v>
      </c>
      <c r="E13" s="77" t="s">
        <v>199</v>
      </c>
      <c r="F13" s="77" t="s">
        <v>200</v>
      </c>
      <c r="G13" s="77" t="s">
        <v>215</v>
      </c>
      <c r="H13" s="101" t="s">
        <v>240</v>
      </c>
      <c r="I13" s="96">
        <v>32190.6662</v>
      </c>
      <c r="J13" s="96">
        <v>16230.588</v>
      </c>
      <c r="K13" s="99"/>
      <c r="L13" s="99"/>
      <c r="M13" s="99"/>
      <c r="N13" s="99"/>
      <c r="O13" s="99"/>
      <c r="P13" s="99"/>
      <c r="Q13" s="99"/>
      <c r="R13" s="99"/>
      <c r="S13" s="99">
        <f t="shared" si="0"/>
        <v>0</v>
      </c>
      <c r="T13" s="99">
        <f t="shared" si="1"/>
        <v>0</v>
      </c>
    </row>
    <row r="14" spans="2:20" x14ac:dyDescent="0.2">
      <c r="B14" s="77" t="s">
        <v>190</v>
      </c>
      <c r="C14" s="77" t="s">
        <v>197</v>
      </c>
      <c r="D14" s="77" t="s">
        <v>198</v>
      </c>
      <c r="E14" s="77" t="s">
        <v>85</v>
      </c>
      <c r="F14" s="77" t="s">
        <v>86</v>
      </c>
      <c r="G14" s="77" t="s">
        <v>215</v>
      </c>
      <c r="H14" s="101" t="s">
        <v>240</v>
      </c>
      <c r="I14" s="96">
        <v>32190.6662</v>
      </c>
      <c r="J14" s="96">
        <v>16230.588</v>
      </c>
      <c r="K14" s="99"/>
      <c r="L14" s="99"/>
      <c r="M14" s="99"/>
      <c r="N14" s="99"/>
      <c r="O14" s="99"/>
      <c r="P14" s="99"/>
      <c r="Q14" s="99"/>
      <c r="R14" s="99"/>
      <c r="S14" s="99">
        <f t="shared" si="0"/>
        <v>0</v>
      </c>
      <c r="T14" s="99">
        <f t="shared" si="1"/>
        <v>0</v>
      </c>
    </row>
    <row r="15" spans="2:20" x14ac:dyDescent="0.2">
      <c r="B15" s="77" t="s">
        <v>190</v>
      </c>
      <c r="C15" s="77" t="s">
        <v>201</v>
      </c>
      <c r="D15" s="77" t="s">
        <v>202</v>
      </c>
      <c r="E15" s="77" t="s">
        <v>203</v>
      </c>
      <c r="F15" s="77" t="s">
        <v>204</v>
      </c>
      <c r="G15" s="77" t="s">
        <v>215</v>
      </c>
      <c r="H15" s="101" t="s">
        <v>240</v>
      </c>
      <c r="I15" s="96">
        <v>32190.6662</v>
      </c>
      <c r="J15" s="96">
        <v>16230.588</v>
      </c>
      <c r="K15" s="99"/>
      <c r="L15" s="99"/>
      <c r="M15" s="99"/>
      <c r="N15" s="99"/>
      <c r="O15" s="99"/>
      <c r="P15" s="99"/>
      <c r="Q15" s="99"/>
      <c r="R15" s="99"/>
      <c r="S15" s="99">
        <f t="shared" si="0"/>
        <v>0</v>
      </c>
      <c r="T15" s="99">
        <f t="shared" si="1"/>
        <v>0</v>
      </c>
    </row>
    <row r="16" spans="2:20" x14ac:dyDescent="0.2">
      <c r="B16" s="77" t="s">
        <v>190</v>
      </c>
      <c r="C16" s="77" t="s">
        <v>205</v>
      </c>
      <c r="D16" s="77" t="s">
        <v>206</v>
      </c>
      <c r="E16" s="77" t="s">
        <v>207</v>
      </c>
      <c r="F16" s="77" t="s">
        <v>208</v>
      </c>
      <c r="G16" s="77" t="s">
        <v>215</v>
      </c>
      <c r="H16" s="101" t="s">
        <v>240</v>
      </c>
      <c r="I16" s="96">
        <v>32190.6662</v>
      </c>
      <c r="J16" s="96">
        <v>16230.588</v>
      </c>
      <c r="K16" s="99"/>
      <c r="L16" s="99"/>
      <c r="M16" s="99"/>
      <c r="N16" s="99"/>
      <c r="O16" s="99"/>
      <c r="P16" s="99"/>
      <c r="Q16" s="99"/>
      <c r="R16" s="99"/>
      <c r="S16" s="99">
        <f t="shared" si="0"/>
        <v>0</v>
      </c>
      <c r="T16" s="99">
        <f t="shared" si="1"/>
        <v>0</v>
      </c>
    </row>
    <row r="17" spans="2:20" x14ac:dyDescent="0.2">
      <c r="B17" s="77" t="s">
        <v>190</v>
      </c>
      <c r="C17" s="77" t="s">
        <v>205</v>
      </c>
      <c r="D17" s="77" t="s">
        <v>206</v>
      </c>
      <c r="E17" s="77" t="s">
        <v>178</v>
      </c>
      <c r="F17" s="77" t="s">
        <v>179</v>
      </c>
      <c r="G17" s="77" t="s">
        <v>215</v>
      </c>
      <c r="H17" s="101" t="s">
        <v>240</v>
      </c>
      <c r="I17" s="96">
        <v>32190.6662</v>
      </c>
      <c r="J17" s="96">
        <v>16230.588</v>
      </c>
      <c r="K17" s="99"/>
      <c r="L17" s="99"/>
      <c r="M17" s="99"/>
      <c r="N17" s="99"/>
      <c r="O17" s="99"/>
      <c r="P17" s="99"/>
      <c r="Q17" s="99"/>
      <c r="R17" s="99"/>
      <c r="S17" s="99">
        <f t="shared" si="0"/>
        <v>0</v>
      </c>
      <c r="T17" s="99">
        <f t="shared" si="1"/>
        <v>0</v>
      </c>
    </row>
    <row r="18" spans="2:20" x14ac:dyDescent="0.2">
      <c r="B18" s="77" t="s">
        <v>190</v>
      </c>
      <c r="C18" s="77" t="s">
        <v>209</v>
      </c>
      <c r="D18" s="77" t="s">
        <v>210</v>
      </c>
      <c r="E18" s="77" t="s">
        <v>89</v>
      </c>
      <c r="F18" s="77" t="s">
        <v>90</v>
      </c>
      <c r="G18" s="77" t="s">
        <v>215</v>
      </c>
      <c r="H18" s="101" t="s">
        <v>240</v>
      </c>
      <c r="I18" s="96">
        <v>32190.6662</v>
      </c>
      <c r="J18" s="96">
        <v>16230.588</v>
      </c>
      <c r="K18" s="99"/>
      <c r="L18" s="99"/>
      <c r="M18" s="99"/>
      <c r="N18" s="99"/>
      <c r="O18" s="99"/>
      <c r="P18" s="99"/>
      <c r="Q18" s="99"/>
      <c r="R18" s="99"/>
      <c r="S18" s="99">
        <f t="shared" si="0"/>
        <v>0</v>
      </c>
      <c r="T18" s="99">
        <f t="shared" si="1"/>
        <v>0</v>
      </c>
    </row>
    <row r="19" spans="2:20" x14ac:dyDescent="0.2">
      <c r="B19" s="77" t="s">
        <v>190</v>
      </c>
      <c r="C19" s="77" t="s">
        <v>209</v>
      </c>
      <c r="D19" s="77" t="s">
        <v>210</v>
      </c>
      <c r="E19" s="77" t="s">
        <v>211</v>
      </c>
      <c r="F19" s="77" t="s">
        <v>212</v>
      </c>
      <c r="G19" s="77" t="s">
        <v>215</v>
      </c>
      <c r="H19" s="101" t="s">
        <v>240</v>
      </c>
      <c r="I19" s="96">
        <v>32190.6662</v>
      </c>
      <c r="J19" s="96">
        <v>16230.588</v>
      </c>
      <c r="K19" s="99"/>
      <c r="L19" s="99"/>
      <c r="M19" s="99"/>
      <c r="N19" s="99"/>
      <c r="O19" s="99"/>
      <c r="P19" s="99"/>
      <c r="Q19" s="99"/>
      <c r="R19" s="99"/>
      <c r="S19" s="99">
        <f t="shared" si="0"/>
        <v>0</v>
      </c>
      <c r="T19" s="99">
        <f t="shared" si="1"/>
        <v>0</v>
      </c>
    </row>
    <row r="20" spans="2:20" x14ac:dyDescent="0.2">
      <c r="B20" s="77" t="s">
        <v>190</v>
      </c>
      <c r="C20" s="77" t="s">
        <v>209</v>
      </c>
      <c r="D20" s="77" t="s">
        <v>210</v>
      </c>
      <c r="E20" s="77" t="s">
        <v>85</v>
      </c>
      <c r="F20" s="77" t="s">
        <v>86</v>
      </c>
      <c r="G20" s="77" t="s">
        <v>215</v>
      </c>
      <c r="H20" s="101" t="s">
        <v>240</v>
      </c>
      <c r="I20" s="96">
        <v>32190.6662</v>
      </c>
      <c r="J20" s="96">
        <v>16230.588</v>
      </c>
      <c r="K20" s="99"/>
      <c r="L20" s="99"/>
      <c r="M20" s="99"/>
      <c r="N20" s="99"/>
      <c r="O20" s="99"/>
      <c r="P20" s="99"/>
      <c r="Q20" s="99"/>
      <c r="R20" s="99"/>
      <c r="S20" s="99">
        <f t="shared" si="0"/>
        <v>0</v>
      </c>
      <c r="T20" s="99">
        <f t="shared" si="1"/>
        <v>0</v>
      </c>
    </row>
    <row r="21" spans="2:20" x14ac:dyDescent="0.2">
      <c r="B21" s="77" t="s">
        <v>190</v>
      </c>
      <c r="C21" s="77" t="s">
        <v>213</v>
      </c>
      <c r="D21" s="77" t="s">
        <v>214</v>
      </c>
      <c r="E21" s="77" t="s">
        <v>85</v>
      </c>
      <c r="F21" s="77" t="s">
        <v>86</v>
      </c>
      <c r="G21" s="77" t="s">
        <v>215</v>
      </c>
      <c r="H21" s="101" t="s">
        <v>240</v>
      </c>
      <c r="I21" s="96">
        <v>32190.6662</v>
      </c>
      <c r="J21" s="96">
        <v>16230.588</v>
      </c>
      <c r="K21" s="99"/>
      <c r="L21" s="99"/>
      <c r="M21" s="99"/>
      <c r="N21" s="99"/>
      <c r="O21" s="99"/>
      <c r="P21" s="99"/>
      <c r="Q21" s="99"/>
      <c r="R21" s="99"/>
      <c r="S21" s="99">
        <f t="shared" si="0"/>
        <v>0</v>
      </c>
      <c r="T21" s="99">
        <f t="shared" si="1"/>
        <v>0</v>
      </c>
    </row>
    <row r="22" spans="2:20" x14ac:dyDescent="0.2">
      <c r="B22" s="77" t="s">
        <v>131</v>
      </c>
      <c r="C22" s="77" t="s">
        <v>216</v>
      </c>
      <c r="D22" s="77" t="s">
        <v>217</v>
      </c>
      <c r="E22" s="77" t="s">
        <v>218</v>
      </c>
      <c r="F22" s="77" t="s">
        <v>219</v>
      </c>
      <c r="G22" s="77" t="s">
        <v>127</v>
      </c>
      <c r="H22" s="101" t="s">
        <v>240</v>
      </c>
      <c r="I22" s="96">
        <v>32190.6662</v>
      </c>
      <c r="J22" s="96">
        <v>16230.588</v>
      </c>
      <c r="K22" s="99"/>
      <c r="L22" s="99"/>
      <c r="M22" s="99"/>
      <c r="N22" s="99"/>
      <c r="O22" s="99"/>
      <c r="P22" s="99"/>
      <c r="Q22" s="99"/>
      <c r="R22" s="99"/>
      <c r="S22" s="99">
        <f t="shared" si="0"/>
        <v>0</v>
      </c>
      <c r="T22" s="99">
        <f t="shared" si="1"/>
        <v>0</v>
      </c>
    </row>
    <row r="23" spans="2:20" x14ac:dyDescent="0.2">
      <c r="B23" s="77" t="s">
        <v>131</v>
      </c>
      <c r="C23" s="77" t="s">
        <v>216</v>
      </c>
      <c r="D23" s="77" t="s">
        <v>217</v>
      </c>
      <c r="E23" s="77" t="s">
        <v>220</v>
      </c>
      <c r="F23" s="77" t="s">
        <v>221</v>
      </c>
      <c r="G23" s="77" t="s">
        <v>127</v>
      </c>
      <c r="H23" s="101" t="s">
        <v>240</v>
      </c>
      <c r="I23" s="96">
        <v>32190.6662</v>
      </c>
      <c r="J23" s="96">
        <v>16230.588</v>
      </c>
      <c r="K23" s="99"/>
      <c r="L23" s="99"/>
      <c r="M23" s="99"/>
      <c r="N23" s="99"/>
      <c r="O23" s="99"/>
      <c r="P23" s="99"/>
      <c r="Q23" s="99"/>
      <c r="R23" s="99"/>
      <c r="S23" s="99">
        <f t="shared" si="0"/>
        <v>0</v>
      </c>
      <c r="T23" s="99">
        <f t="shared" si="1"/>
        <v>0</v>
      </c>
    </row>
    <row r="24" spans="2:20" x14ac:dyDescent="0.2">
      <c r="B24" s="77" t="s">
        <v>131</v>
      </c>
      <c r="C24" s="77" t="s">
        <v>216</v>
      </c>
      <c r="D24" s="77" t="s">
        <v>217</v>
      </c>
      <c r="E24" s="77" t="s">
        <v>89</v>
      </c>
      <c r="F24" s="77" t="s">
        <v>90</v>
      </c>
      <c r="G24" s="77" t="s">
        <v>127</v>
      </c>
      <c r="H24" s="101" t="s">
        <v>240</v>
      </c>
      <c r="I24" s="96">
        <v>32190.6662</v>
      </c>
      <c r="J24" s="96">
        <v>16230.588</v>
      </c>
      <c r="K24" s="99"/>
      <c r="L24" s="99"/>
      <c r="M24" s="99"/>
      <c r="N24" s="99"/>
      <c r="O24" s="99"/>
      <c r="P24" s="99"/>
      <c r="Q24" s="99"/>
      <c r="R24" s="99"/>
      <c r="S24" s="99">
        <f t="shared" si="0"/>
        <v>0</v>
      </c>
      <c r="T24" s="99">
        <f t="shared" si="1"/>
        <v>0</v>
      </c>
    </row>
    <row r="25" spans="2:20" x14ac:dyDescent="0.2">
      <c r="B25" s="77" t="s">
        <v>131</v>
      </c>
      <c r="C25" s="77" t="s">
        <v>216</v>
      </c>
      <c r="D25" s="77" t="s">
        <v>217</v>
      </c>
      <c r="E25" s="77" t="s">
        <v>222</v>
      </c>
      <c r="F25" s="77" t="s">
        <v>223</v>
      </c>
      <c r="G25" s="77" t="s">
        <v>127</v>
      </c>
      <c r="H25" s="101" t="s">
        <v>240</v>
      </c>
      <c r="I25" s="96">
        <v>32190.6662</v>
      </c>
      <c r="J25" s="96">
        <v>16230.588</v>
      </c>
      <c r="K25" s="99"/>
      <c r="L25" s="99"/>
      <c r="M25" s="99"/>
      <c r="N25" s="99"/>
      <c r="O25" s="99"/>
      <c r="P25" s="99"/>
      <c r="Q25" s="99"/>
      <c r="R25" s="99"/>
      <c r="S25" s="99">
        <f t="shared" si="0"/>
        <v>0</v>
      </c>
      <c r="T25" s="99">
        <f t="shared" si="1"/>
        <v>0</v>
      </c>
    </row>
    <row r="26" spans="2:20" x14ac:dyDescent="0.2">
      <c r="B26" s="77" t="s">
        <v>131</v>
      </c>
      <c r="C26" s="77" t="s">
        <v>216</v>
      </c>
      <c r="D26" s="77" t="s">
        <v>217</v>
      </c>
      <c r="E26" s="77" t="s">
        <v>85</v>
      </c>
      <c r="F26" s="77" t="s">
        <v>86</v>
      </c>
      <c r="G26" s="77" t="s">
        <v>127</v>
      </c>
      <c r="H26" s="101" t="s">
        <v>240</v>
      </c>
      <c r="I26" s="96">
        <v>32190.6662</v>
      </c>
      <c r="J26" s="96">
        <v>16230.588</v>
      </c>
      <c r="K26" s="99"/>
      <c r="L26" s="99"/>
      <c r="M26" s="99"/>
      <c r="N26" s="99"/>
      <c r="O26" s="99"/>
      <c r="P26" s="99"/>
      <c r="Q26" s="99"/>
      <c r="R26" s="99"/>
      <c r="S26" s="99">
        <f t="shared" si="0"/>
        <v>0</v>
      </c>
      <c r="T26" s="99">
        <f t="shared" si="1"/>
        <v>0</v>
      </c>
    </row>
    <row r="27" spans="2:20" x14ac:dyDescent="0.2">
      <c r="B27" s="77" t="s">
        <v>131</v>
      </c>
      <c r="C27" s="77" t="s">
        <v>224</v>
      </c>
      <c r="D27" s="77" t="s">
        <v>225</v>
      </c>
      <c r="E27" s="77" t="s">
        <v>85</v>
      </c>
      <c r="F27" s="77" t="s">
        <v>86</v>
      </c>
      <c r="G27" s="77" t="s">
        <v>215</v>
      </c>
      <c r="H27" s="101" t="s">
        <v>240</v>
      </c>
      <c r="I27" s="96">
        <v>32190.6662</v>
      </c>
      <c r="J27" s="96">
        <v>16230.588</v>
      </c>
      <c r="K27" s="99"/>
      <c r="L27" s="99"/>
      <c r="M27" s="99"/>
      <c r="N27" s="99"/>
      <c r="O27" s="99"/>
      <c r="P27" s="99"/>
      <c r="Q27" s="99"/>
      <c r="R27" s="99"/>
      <c r="S27" s="99">
        <f t="shared" si="0"/>
        <v>0</v>
      </c>
      <c r="T27" s="99">
        <f t="shared" si="1"/>
        <v>0</v>
      </c>
    </row>
    <row r="28" spans="2:20" x14ac:dyDescent="0.2">
      <c r="B28" s="77" t="s">
        <v>131</v>
      </c>
      <c r="C28" s="77" t="s">
        <v>226</v>
      </c>
      <c r="D28" s="77" t="s">
        <v>227</v>
      </c>
      <c r="E28" s="77" t="s">
        <v>89</v>
      </c>
      <c r="F28" s="77" t="s">
        <v>90</v>
      </c>
      <c r="G28" s="77" t="s">
        <v>127</v>
      </c>
      <c r="H28" s="101" t="s">
        <v>240</v>
      </c>
      <c r="I28" s="96">
        <v>32190.6662</v>
      </c>
      <c r="J28" s="96">
        <v>16230.588</v>
      </c>
      <c r="K28" s="99"/>
      <c r="L28" s="99"/>
      <c r="M28" s="99"/>
      <c r="N28" s="99"/>
      <c r="O28" s="99"/>
      <c r="P28" s="99"/>
      <c r="Q28" s="99"/>
      <c r="R28" s="99"/>
      <c r="S28" s="99">
        <f t="shared" si="0"/>
        <v>0</v>
      </c>
      <c r="T28" s="99">
        <f t="shared" si="1"/>
        <v>0</v>
      </c>
    </row>
    <row r="29" spans="2:20" x14ac:dyDescent="0.2">
      <c r="B29" s="77" t="s">
        <v>131</v>
      </c>
      <c r="C29" s="77" t="s">
        <v>226</v>
      </c>
      <c r="D29" s="77" t="s">
        <v>227</v>
      </c>
      <c r="E29" s="77" t="s">
        <v>228</v>
      </c>
      <c r="F29" s="77" t="s">
        <v>229</v>
      </c>
      <c r="G29" s="77" t="s">
        <v>127</v>
      </c>
      <c r="H29" s="101" t="s">
        <v>240</v>
      </c>
      <c r="I29" s="96">
        <v>32190.6662</v>
      </c>
      <c r="J29" s="96">
        <v>16230.588</v>
      </c>
      <c r="K29" s="99"/>
      <c r="L29" s="99"/>
      <c r="M29" s="99"/>
      <c r="N29" s="99"/>
      <c r="O29" s="99"/>
      <c r="P29" s="99"/>
      <c r="Q29" s="99"/>
      <c r="R29" s="99"/>
      <c r="S29" s="99">
        <f t="shared" si="0"/>
        <v>0</v>
      </c>
      <c r="T29" s="99">
        <f t="shared" si="1"/>
        <v>0</v>
      </c>
    </row>
    <row r="30" spans="2:20" x14ac:dyDescent="0.2">
      <c r="B30" s="77" t="s">
        <v>131</v>
      </c>
      <c r="C30" s="77" t="s">
        <v>226</v>
      </c>
      <c r="D30" s="77" t="s">
        <v>227</v>
      </c>
      <c r="E30" s="77" t="s">
        <v>85</v>
      </c>
      <c r="F30" s="77" t="s">
        <v>86</v>
      </c>
      <c r="G30" s="77" t="s">
        <v>127</v>
      </c>
      <c r="H30" s="101" t="s">
        <v>240</v>
      </c>
      <c r="I30" s="96">
        <v>32190.6662</v>
      </c>
      <c r="J30" s="96">
        <v>16230.588</v>
      </c>
      <c r="K30" s="99"/>
      <c r="L30" s="99"/>
      <c r="M30" s="99"/>
      <c r="N30" s="99"/>
      <c r="O30" s="99"/>
      <c r="P30" s="99"/>
      <c r="Q30" s="99"/>
      <c r="R30" s="99"/>
      <c r="S30" s="99">
        <f t="shared" si="0"/>
        <v>0</v>
      </c>
      <c r="T30" s="99">
        <f t="shared" si="1"/>
        <v>0</v>
      </c>
    </row>
    <row r="31" spans="2:20" x14ac:dyDescent="0.2">
      <c r="B31" s="77" t="s">
        <v>131</v>
      </c>
      <c r="C31" s="77" t="s">
        <v>226</v>
      </c>
      <c r="D31" s="77" t="s">
        <v>227</v>
      </c>
      <c r="E31" s="77" t="s">
        <v>230</v>
      </c>
      <c r="F31" s="77" t="s">
        <v>231</v>
      </c>
      <c r="G31" s="77" t="s">
        <v>127</v>
      </c>
      <c r="H31" s="101" t="s">
        <v>240</v>
      </c>
      <c r="I31" s="96">
        <v>32190.6662</v>
      </c>
      <c r="J31" s="96">
        <v>16230.588</v>
      </c>
      <c r="K31" s="99"/>
      <c r="L31" s="99"/>
      <c r="M31" s="99"/>
      <c r="N31" s="99"/>
      <c r="O31" s="99"/>
      <c r="P31" s="99"/>
      <c r="Q31" s="99"/>
      <c r="R31" s="99"/>
      <c r="S31" s="99">
        <f t="shared" si="0"/>
        <v>0</v>
      </c>
      <c r="T31" s="99">
        <f t="shared" si="1"/>
        <v>0</v>
      </c>
    </row>
    <row r="32" spans="2:20" x14ac:dyDescent="0.2">
      <c r="B32" s="77" t="s">
        <v>131</v>
      </c>
      <c r="C32" s="77" t="s">
        <v>232</v>
      </c>
      <c r="D32" s="77" t="s">
        <v>233</v>
      </c>
      <c r="E32" s="77" t="s">
        <v>234</v>
      </c>
      <c r="F32" s="77" t="s">
        <v>235</v>
      </c>
      <c r="G32" s="77" t="s">
        <v>127</v>
      </c>
      <c r="H32" s="101" t="s">
        <v>240</v>
      </c>
      <c r="I32" s="96">
        <v>32190.6662</v>
      </c>
      <c r="J32" s="96">
        <v>16230.588</v>
      </c>
      <c r="K32" s="99"/>
      <c r="L32" s="99"/>
      <c r="M32" s="99"/>
      <c r="N32" s="99"/>
      <c r="O32" s="99"/>
      <c r="P32" s="99"/>
      <c r="Q32" s="99"/>
      <c r="R32" s="99"/>
      <c r="S32" s="99">
        <f t="shared" si="0"/>
        <v>0</v>
      </c>
      <c r="T32" s="99">
        <f t="shared" si="1"/>
        <v>0</v>
      </c>
    </row>
    <row r="33" spans="2:20" x14ac:dyDescent="0.2">
      <c r="B33" s="77" t="s">
        <v>131</v>
      </c>
      <c r="C33" s="77" t="s">
        <v>232</v>
      </c>
      <c r="D33" s="77" t="s">
        <v>233</v>
      </c>
      <c r="E33" s="77" t="s">
        <v>89</v>
      </c>
      <c r="F33" s="77" t="s">
        <v>90</v>
      </c>
      <c r="G33" s="77" t="s">
        <v>127</v>
      </c>
      <c r="H33" s="101" t="s">
        <v>240</v>
      </c>
      <c r="I33" s="96">
        <v>32190.6662</v>
      </c>
      <c r="J33" s="96">
        <v>16230.588</v>
      </c>
      <c r="K33" s="99"/>
      <c r="L33" s="99"/>
      <c r="M33" s="99"/>
      <c r="N33" s="99"/>
      <c r="O33" s="99"/>
      <c r="P33" s="99"/>
      <c r="Q33" s="99"/>
      <c r="R33" s="99"/>
      <c r="S33" s="99">
        <f t="shared" si="0"/>
        <v>0</v>
      </c>
      <c r="T33" s="99">
        <f t="shared" si="1"/>
        <v>0</v>
      </c>
    </row>
    <row r="34" spans="2:20" x14ac:dyDescent="0.2">
      <c r="B34" s="77" t="s">
        <v>131</v>
      </c>
      <c r="C34" s="77" t="s">
        <v>232</v>
      </c>
      <c r="D34" s="77" t="s">
        <v>233</v>
      </c>
      <c r="E34" s="77" t="s">
        <v>97</v>
      </c>
      <c r="F34" s="77" t="s">
        <v>98</v>
      </c>
      <c r="G34" s="77" t="s">
        <v>127</v>
      </c>
      <c r="H34" s="101" t="s">
        <v>240</v>
      </c>
      <c r="I34" s="96">
        <v>32190.6662</v>
      </c>
      <c r="J34" s="96">
        <v>16230.588</v>
      </c>
      <c r="K34" s="99"/>
      <c r="L34" s="99"/>
      <c r="M34" s="99"/>
      <c r="N34" s="99"/>
      <c r="O34" s="99"/>
      <c r="P34" s="99"/>
      <c r="Q34" s="99"/>
      <c r="R34" s="99"/>
      <c r="S34" s="99">
        <f t="shared" si="0"/>
        <v>0</v>
      </c>
      <c r="T34" s="99">
        <f t="shared" si="1"/>
        <v>0</v>
      </c>
    </row>
    <row r="35" spans="2:20" x14ac:dyDescent="0.2">
      <c r="B35" s="77" t="s">
        <v>131</v>
      </c>
      <c r="C35" s="77" t="s">
        <v>232</v>
      </c>
      <c r="D35" s="77" t="s">
        <v>233</v>
      </c>
      <c r="E35" s="77" t="s">
        <v>85</v>
      </c>
      <c r="F35" s="77" t="s">
        <v>86</v>
      </c>
      <c r="G35" s="77" t="s">
        <v>127</v>
      </c>
      <c r="H35" s="101" t="s">
        <v>240</v>
      </c>
      <c r="I35" s="96">
        <v>32190.6662</v>
      </c>
      <c r="J35" s="96">
        <v>16230.588</v>
      </c>
      <c r="K35" s="99"/>
      <c r="L35" s="99"/>
      <c r="M35" s="99"/>
      <c r="N35" s="99"/>
      <c r="O35" s="99"/>
      <c r="P35" s="99"/>
      <c r="Q35" s="99"/>
      <c r="R35" s="99"/>
      <c r="S35" s="99">
        <f t="shared" si="0"/>
        <v>0</v>
      </c>
      <c r="T35" s="99">
        <f t="shared" si="1"/>
        <v>0</v>
      </c>
    </row>
    <row r="36" spans="2:20" x14ac:dyDescent="0.2">
      <c r="B36" s="77" t="s">
        <v>131</v>
      </c>
      <c r="C36" s="77" t="s">
        <v>236</v>
      </c>
      <c r="D36" s="77" t="s">
        <v>237</v>
      </c>
      <c r="E36" s="77" t="s">
        <v>89</v>
      </c>
      <c r="F36" s="77" t="s">
        <v>90</v>
      </c>
      <c r="G36" s="77" t="s">
        <v>215</v>
      </c>
      <c r="H36" s="101" t="s">
        <v>240</v>
      </c>
      <c r="I36" s="96">
        <v>32190.6662</v>
      </c>
      <c r="J36" s="96">
        <v>16230.588</v>
      </c>
      <c r="K36" s="99"/>
      <c r="L36" s="99"/>
      <c r="M36" s="99"/>
      <c r="N36" s="99"/>
      <c r="O36" s="99"/>
      <c r="P36" s="99"/>
      <c r="Q36" s="99"/>
      <c r="R36" s="99"/>
      <c r="S36" s="99">
        <f t="shared" si="0"/>
        <v>0</v>
      </c>
      <c r="T36" s="99">
        <f t="shared" si="1"/>
        <v>0</v>
      </c>
    </row>
    <row r="37" spans="2:20" x14ac:dyDescent="0.2">
      <c r="B37" s="77" t="s">
        <v>131</v>
      </c>
      <c r="C37" s="77" t="s">
        <v>236</v>
      </c>
      <c r="D37" s="77" t="s">
        <v>237</v>
      </c>
      <c r="E37" s="77" t="s">
        <v>85</v>
      </c>
      <c r="F37" s="77" t="s">
        <v>86</v>
      </c>
      <c r="G37" s="77" t="s">
        <v>215</v>
      </c>
      <c r="H37" s="101" t="s">
        <v>240</v>
      </c>
      <c r="I37" s="96">
        <v>32190.6662</v>
      </c>
      <c r="J37" s="96">
        <v>16230.588</v>
      </c>
      <c r="K37" s="99"/>
      <c r="L37" s="99"/>
      <c r="M37" s="99"/>
      <c r="N37" s="99"/>
      <c r="O37" s="99"/>
      <c r="P37" s="99"/>
      <c r="Q37" s="99"/>
      <c r="R37" s="99"/>
      <c r="S37" s="99">
        <f t="shared" si="0"/>
        <v>0</v>
      </c>
      <c r="T37" s="99">
        <f t="shared" si="1"/>
        <v>0</v>
      </c>
    </row>
    <row r="38" spans="2:20" x14ac:dyDescent="0.2">
      <c r="B38" s="77" t="s">
        <v>131</v>
      </c>
      <c r="C38" s="77" t="s">
        <v>238</v>
      </c>
      <c r="D38" s="77" t="s">
        <v>239</v>
      </c>
      <c r="E38" s="77" t="s">
        <v>234</v>
      </c>
      <c r="F38" s="77" t="s">
        <v>235</v>
      </c>
      <c r="G38" s="77" t="s">
        <v>215</v>
      </c>
      <c r="H38" s="101" t="s">
        <v>240</v>
      </c>
      <c r="I38" s="96">
        <v>32190.6662</v>
      </c>
      <c r="J38" s="96">
        <v>16230.588</v>
      </c>
      <c r="K38" s="99"/>
      <c r="L38" s="99"/>
      <c r="M38" s="99"/>
      <c r="N38" s="99"/>
      <c r="O38" s="99"/>
      <c r="P38" s="99"/>
      <c r="Q38" s="99"/>
      <c r="R38" s="99"/>
      <c r="S38" s="99">
        <f>SUM(K38:R38)</f>
        <v>0</v>
      </c>
      <c r="T38" s="99">
        <f t="shared" si="1"/>
        <v>0</v>
      </c>
    </row>
    <row r="39" spans="2:20" x14ac:dyDescent="0.2">
      <c r="B39" s="77" t="s">
        <v>131</v>
      </c>
      <c r="C39" s="77" t="s">
        <v>238</v>
      </c>
      <c r="D39" s="77" t="s">
        <v>239</v>
      </c>
      <c r="E39" s="77" t="s">
        <v>89</v>
      </c>
      <c r="F39" s="77" t="s">
        <v>90</v>
      </c>
      <c r="G39" s="77" t="s">
        <v>215</v>
      </c>
      <c r="H39" s="101" t="s">
        <v>240</v>
      </c>
      <c r="I39" s="96">
        <v>32190.6662</v>
      </c>
      <c r="J39" s="96">
        <v>16230.588</v>
      </c>
      <c r="K39" s="99"/>
      <c r="L39" s="99"/>
      <c r="M39" s="99"/>
      <c r="N39" s="99"/>
      <c r="O39" s="99"/>
      <c r="P39" s="99"/>
      <c r="Q39" s="99"/>
      <c r="R39" s="99"/>
      <c r="S39" s="99">
        <f>SUM(K39:R39)</f>
        <v>0</v>
      </c>
      <c r="T39" s="99">
        <f t="shared" si="1"/>
        <v>0</v>
      </c>
    </row>
    <row r="40" spans="2:20" x14ac:dyDescent="0.2">
      <c r="S40" s="104">
        <f>SUM(S8:S39)</f>
        <v>0</v>
      </c>
      <c r="T40" s="104">
        <f>SUM(T8:T39)</f>
        <v>0</v>
      </c>
    </row>
  </sheetData>
  <mergeCells count="1">
    <mergeCell ref="K5:R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12.1 TEES MN</vt:lpstr>
      <vt:lpstr>12.1 TEES YC</vt:lpstr>
      <vt:lpstr> LA POLAR MF</vt:lpstr>
      <vt:lpstr>LA POLAR YF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Microsoft Office User</cp:lastModifiedBy>
  <dcterms:created xsi:type="dcterms:W3CDTF">2021-04-16T16:13:15Z</dcterms:created>
  <dcterms:modified xsi:type="dcterms:W3CDTF">2021-06-24T21:35:48Z</dcterms:modified>
</cp:coreProperties>
</file>