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adramadhan/Downloads/"/>
    </mc:Choice>
  </mc:AlternateContent>
  <xr:revisionPtr revIDLastSave="0" documentId="13_ncr:1_{AB40CFD1-5AF3-2744-83F6-954E7080C843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SURVEY" sheetId="46" r:id="rId1"/>
    <sheet name="CETAK" sheetId="44" r:id="rId2"/>
  </sheets>
  <definedNames>
    <definedName name="_xlnm.Print_Area" localSheetId="1">CETAK!$A$1:$P$75</definedName>
    <definedName name="_xlnm.Print_Area" localSheetId="0">SURVEY!$A$1:$Q$75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4" l="1"/>
  <c r="L38" i="46" l="1"/>
  <c r="H38" i="44" s="1"/>
  <c r="I38" i="44" s="1"/>
  <c r="J38" i="44" s="1"/>
  <c r="J9" i="46"/>
  <c r="E9" i="44" s="1"/>
  <c r="K9" i="46"/>
  <c r="F9" i="44" s="1"/>
  <c r="L9" i="46"/>
  <c r="H9" i="44" s="1"/>
  <c r="J10" i="46"/>
  <c r="E10" i="44" s="1"/>
  <c r="K10" i="46"/>
  <c r="F10" i="44" s="1"/>
  <c r="L10" i="46"/>
  <c r="H10" i="44" s="1"/>
  <c r="I10" i="44" s="1"/>
  <c r="J10" i="44" s="1"/>
  <c r="J11" i="46"/>
  <c r="E11" i="44" s="1"/>
  <c r="K11" i="46"/>
  <c r="F11" i="44" s="1"/>
  <c r="L11" i="46"/>
  <c r="H11" i="44" s="1"/>
  <c r="I11" i="44" s="1"/>
  <c r="J11" i="44" s="1"/>
  <c r="J12" i="46"/>
  <c r="E12" i="44" s="1"/>
  <c r="K12" i="46"/>
  <c r="F12" i="44" s="1"/>
  <c r="L12" i="46"/>
  <c r="H12" i="44" s="1"/>
  <c r="J13" i="46"/>
  <c r="E13" i="44" s="1"/>
  <c r="K13" i="46"/>
  <c r="F13" i="44" s="1"/>
  <c r="L13" i="46"/>
  <c r="H13" i="44" s="1"/>
  <c r="I13" i="44" s="1"/>
  <c r="J13" i="44" s="1"/>
  <c r="J14" i="46"/>
  <c r="E14" i="44" s="1"/>
  <c r="K14" i="46"/>
  <c r="F14" i="44" s="1"/>
  <c r="L14" i="46"/>
  <c r="H14" i="44" s="1"/>
  <c r="I14" i="44" s="1"/>
  <c r="J15" i="46"/>
  <c r="E15" i="44" s="1"/>
  <c r="K15" i="46"/>
  <c r="F15" i="44" s="1"/>
  <c r="L15" i="46"/>
  <c r="H15" i="44" s="1"/>
  <c r="I15" i="44" s="1"/>
  <c r="J16" i="46"/>
  <c r="E16" i="44" s="1"/>
  <c r="K16" i="46"/>
  <c r="F16" i="44" s="1"/>
  <c r="L16" i="46"/>
  <c r="H16" i="44" s="1"/>
  <c r="J17" i="46"/>
  <c r="E17" i="44" s="1"/>
  <c r="K17" i="46"/>
  <c r="F17" i="44" s="1"/>
  <c r="L17" i="46"/>
  <c r="H17" i="44" s="1"/>
  <c r="I17" i="44" s="1"/>
  <c r="J17" i="44" s="1"/>
  <c r="J18" i="46"/>
  <c r="E18" i="44" s="1"/>
  <c r="K18" i="46"/>
  <c r="F18" i="44" s="1"/>
  <c r="L18" i="46"/>
  <c r="H18" i="44" s="1"/>
  <c r="I18" i="44" s="1"/>
  <c r="J18" i="44" s="1"/>
  <c r="J19" i="46"/>
  <c r="E19" i="44" s="1"/>
  <c r="K19" i="46"/>
  <c r="F19" i="44" s="1"/>
  <c r="L19" i="46"/>
  <c r="H19" i="44" s="1"/>
  <c r="I19" i="44" s="1"/>
  <c r="J19" i="44" s="1"/>
  <c r="J20" i="46"/>
  <c r="E20" i="44" s="1"/>
  <c r="K20" i="46"/>
  <c r="F20" i="44" s="1"/>
  <c r="L20" i="46"/>
  <c r="H20" i="44" s="1"/>
  <c r="I20" i="44" s="1"/>
  <c r="J20" i="44" s="1"/>
  <c r="J21" i="46"/>
  <c r="E21" i="44" s="1"/>
  <c r="K21" i="46"/>
  <c r="F21" i="44" s="1"/>
  <c r="L21" i="46"/>
  <c r="H21" i="44" s="1"/>
  <c r="I21" i="44" s="1"/>
  <c r="J21" i="44" s="1"/>
  <c r="J22" i="46"/>
  <c r="E22" i="44" s="1"/>
  <c r="K22" i="46"/>
  <c r="F22" i="44" s="1"/>
  <c r="L22" i="46"/>
  <c r="H22" i="44" s="1"/>
  <c r="J23" i="46"/>
  <c r="E23" i="44" s="1"/>
  <c r="K23" i="46"/>
  <c r="F23" i="44" s="1"/>
  <c r="L23" i="46"/>
  <c r="H23" i="44" s="1"/>
  <c r="J24" i="46"/>
  <c r="E24" i="44" s="1"/>
  <c r="K24" i="46"/>
  <c r="F24" i="44" s="1"/>
  <c r="L24" i="46"/>
  <c r="H24" i="44" s="1"/>
  <c r="J25" i="46"/>
  <c r="E25" i="44" s="1"/>
  <c r="K25" i="46"/>
  <c r="F25" i="44" s="1"/>
  <c r="L25" i="46"/>
  <c r="H25" i="44" s="1"/>
  <c r="J26" i="46"/>
  <c r="E26" i="44" s="1"/>
  <c r="K26" i="46"/>
  <c r="F26" i="44" s="1"/>
  <c r="L26" i="46"/>
  <c r="H26" i="44" s="1"/>
  <c r="I26" i="44" s="1"/>
  <c r="J26" i="44" s="1"/>
  <c r="J27" i="46"/>
  <c r="E27" i="44" s="1"/>
  <c r="K27" i="46"/>
  <c r="F27" i="44" s="1"/>
  <c r="L27" i="46"/>
  <c r="H27" i="44" s="1"/>
  <c r="J28" i="46"/>
  <c r="E28" i="44" s="1"/>
  <c r="K28" i="46"/>
  <c r="F28" i="44" s="1"/>
  <c r="L28" i="46"/>
  <c r="H28" i="44" s="1"/>
  <c r="I28" i="44" s="1"/>
  <c r="J28" i="44" s="1"/>
  <c r="J29" i="46"/>
  <c r="E29" i="44" s="1"/>
  <c r="K29" i="46"/>
  <c r="F29" i="44" s="1"/>
  <c r="L29" i="46"/>
  <c r="H29" i="44" s="1"/>
  <c r="I29" i="44" s="1"/>
  <c r="J29" i="44" s="1"/>
  <c r="J30" i="46"/>
  <c r="E30" i="44" s="1"/>
  <c r="K30" i="46"/>
  <c r="F30" i="44" s="1"/>
  <c r="L30" i="46"/>
  <c r="H30" i="44" s="1"/>
  <c r="J31" i="46"/>
  <c r="E31" i="44" s="1"/>
  <c r="K31" i="46"/>
  <c r="F31" i="44" s="1"/>
  <c r="L31" i="46"/>
  <c r="H31" i="44" s="1"/>
  <c r="J32" i="46"/>
  <c r="E32" i="44" s="1"/>
  <c r="K32" i="46"/>
  <c r="F32" i="44" s="1"/>
  <c r="L32" i="46"/>
  <c r="H32" i="44" s="1"/>
  <c r="J33" i="46"/>
  <c r="E33" i="44" s="1"/>
  <c r="K33" i="46"/>
  <c r="F33" i="44" s="1"/>
  <c r="L33" i="46"/>
  <c r="H33" i="44" s="1"/>
  <c r="I33" i="44" s="1"/>
  <c r="J33" i="44" s="1"/>
  <c r="J34" i="46"/>
  <c r="E34" i="44" s="1"/>
  <c r="K34" i="46"/>
  <c r="F34" i="44" s="1"/>
  <c r="L34" i="46"/>
  <c r="H34" i="44" s="1"/>
  <c r="I34" i="44" s="1"/>
  <c r="J34" i="44" s="1"/>
  <c r="J35" i="46"/>
  <c r="E35" i="44" s="1"/>
  <c r="K35" i="46"/>
  <c r="F35" i="44" s="1"/>
  <c r="L35" i="46"/>
  <c r="H35" i="44" s="1"/>
  <c r="I35" i="44" s="1"/>
  <c r="J35" i="44" s="1"/>
  <c r="J36" i="46"/>
  <c r="E36" i="44" s="1"/>
  <c r="K36" i="46"/>
  <c r="F36" i="44" s="1"/>
  <c r="L36" i="46"/>
  <c r="H36" i="44" s="1"/>
  <c r="I36" i="44" s="1"/>
  <c r="J36" i="44" s="1"/>
  <c r="J37" i="46"/>
  <c r="E37" i="44" s="1"/>
  <c r="K37" i="46"/>
  <c r="F37" i="44" s="1"/>
  <c r="L37" i="46"/>
  <c r="H37" i="44" s="1"/>
  <c r="J38" i="46"/>
  <c r="E38" i="44" s="1"/>
  <c r="K38" i="46"/>
  <c r="F38" i="44" s="1"/>
  <c r="J39" i="46"/>
  <c r="E39" i="44" s="1"/>
  <c r="K39" i="46"/>
  <c r="F39" i="44" s="1"/>
  <c r="L39" i="46"/>
  <c r="H39" i="44" s="1"/>
  <c r="J40" i="46"/>
  <c r="E40" i="44" s="1"/>
  <c r="K40" i="46"/>
  <c r="F40" i="44" s="1"/>
  <c r="L40" i="46"/>
  <c r="H40" i="44" s="1"/>
  <c r="I40" i="44" s="1"/>
  <c r="J40" i="44" s="1"/>
  <c r="J41" i="46"/>
  <c r="E41" i="44" s="1"/>
  <c r="K41" i="46"/>
  <c r="F41" i="44" s="1"/>
  <c r="L41" i="46"/>
  <c r="H41" i="44" s="1"/>
  <c r="I41" i="44" s="1"/>
  <c r="J41" i="44" s="1"/>
  <c r="J42" i="46"/>
  <c r="E42" i="44" s="1"/>
  <c r="K42" i="46"/>
  <c r="F42" i="44" s="1"/>
  <c r="L42" i="46"/>
  <c r="H42" i="44" s="1"/>
  <c r="I42" i="44" s="1"/>
  <c r="J42" i="44" s="1"/>
  <c r="J43" i="46"/>
  <c r="E43" i="44" s="1"/>
  <c r="K43" i="46"/>
  <c r="F43" i="44" s="1"/>
  <c r="L43" i="46"/>
  <c r="H43" i="44" s="1"/>
  <c r="J44" i="46"/>
  <c r="E44" i="44" s="1"/>
  <c r="K44" i="46"/>
  <c r="F44" i="44" s="1"/>
  <c r="L44" i="46"/>
  <c r="H44" i="44" s="1"/>
  <c r="J45" i="46"/>
  <c r="E45" i="44" s="1"/>
  <c r="K45" i="46"/>
  <c r="F45" i="44" s="1"/>
  <c r="L45" i="46"/>
  <c r="H45" i="44" s="1"/>
  <c r="I45" i="44" s="1"/>
  <c r="J45" i="44" s="1"/>
  <c r="J46" i="46"/>
  <c r="E46" i="44" s="1"/>
  <c r="K46" i="46"/>
  <c r="F46" i="44" s="1"/>
  <c r="L46" i="46"/>
  <c r="H46" i="44" s="1"/>
  <c r="I46" i="44" s="1"/>
  <c r="J46" i="44" s="1"/>
  <c r="J47" i="46"/>
  <c r="E47" i="44" s="1"/>
  <c r="K47" i="46"/>
  <c r="F47" i="44" s="1"/>
  <c r="L47" i="46"/>
  <c r="H47" i="44" s="1"/>
  <c r="I47" i="44" s="1"/>
  <c r="J47" i="44" s="1"/>
  <c r="J48" i="46"/>
  <c r="E48" i="44" s="1"/>
  <c r="K48" i="46"/>
  <c r="F48" i="44" s="1"/>
  <c r="L48" i="46"/>
  <c r="H48" i="44" s="1"/>
  <c r="I48" i="44" s="1"/>
  <c r="J48" i="44" s="1"/>
  <c r="J49" i="46"/>
  <c r="E49" i="44" s="1"/>
  <c r="K49" i="46"/>
  <c r="F49" i="44" s="1"/>
  <c r="L49" i="46"/>
  <c r="H49" i="44" s="1"/>
  <c r="I49" i="44" s="1"/>
  <c r="J49" i="44" s="1"/>
  <c r="J50" i="46"/>
  <c r="E50" i="44" s="1"/>
  <c r="K50" i="46"/>
  <c r="F50" i="44" s="1"/>
  <c r="L50" i="46"/>
  <c r="H50" i="44" s="1"/>
  <c r="I50" i="44" s="1"/>
  <c r="J50" i="44" s="1"/>
  <c r="J51" i="46"/>
  <c r="E51" i="44" s="1"/>
  <c r="K51" i="46"/>
  <c r="F51" i="44" s="1"/>
  <c r="L51" i="46"/>
  <c r="H51" i="44" s="1"/>
  <c r="J52" i="46"/>
  <c r="E52" i="44" s="1"/>
  <c r="K52" i="46"/>
  <c r="F52" i="44" s="1"/>
  <c r="L52" i="46"/>
  <c r="H52" i="44" s="1"/>
  <c r="J53" i="46"/>
  <c r="E53" i="44" s="1"/>
  <c r="K53" i="46"/>
  <c r="F53" i="44" s="1"/>
  <c r="L53" i="46"/>
  <c r="H53" i="44" s="1"/>
  <c r="I53" i="44" s="1"/>
  <c r="J53" i="44" s="1"/>
  <c r="J54" i="46"/>
  <c r="E54" i="44" s="1"/>
  <c r="K54" i="46"/>
  <c r="F54" i="44" s="1"/>
  <c r="L54" i="46"/>
  <c r="H54" i="44" s="1"/>
  <c r="I54" i="44" s="1"/>
  <c r="J54" i="44" s="1"/>
  <c r="J55" i="46"/>
  <c r="E55" i="44" s="1"/>
  <c r="K55" i="46"/>
  <c r="F55" i="44" s="1"/>
  <c r="L55" i="46"/>
  <c r="H55" i="44" s="1"/>
  <c r="I55" i="44" s="1"/>
  <c r="J55" i="44" s="1"/>
  <c r="J56" i="46"/>
  <c r="E56" i="44" s="1"/>
  <c r="K56" i="46"/>
  <c r="F56" i="44" s="1"/>
  <c r="L56" i="46"/>
  <c r="H56" i="44" s="1"/>
  <c r="I56" i="44" s="1"/>
  <c r="J56" i="44" s="1"/>
  <c r="J57" i="46"/>
  <c r="E57" i="44" s="1"/>
  <c r="K57" i="46"/>
  <c r="F57" i="44" s="1"/>
  <c r="L57" i="46"/>
  <c r="H57" i="44" s="1"/>
  <c r="I57" i="44" s="1"/>
  <c r="J57" i="44" s="1"/>
  <c r="J58" i="46"/>
  <c r="E58" i="44" s="1"/>
  <c r="K58" i="46"/>
  <c r="F58" i="44" s="1"/>
  <c r="L58" i="46"/>
  <c r="H58" i="44" s="1"/>
  <c r="I58" i="44" s="1"/>
  <c r="J58" i="44" s="1"/>
  <c r="J59" i="46"/>
  <c r="E59" i="44" s="1"/>
  <c r="K59" i="46"/>
  <c r="F59" i="44" s="1"/>
  <c r="L59" i="46"/>
  <c r="H59" i="44" s="1"/>
  <c r="J60" i="46"/>
  <c r="E60" i="44" s="1"/>
  <c r="K60" i="46"/>
  <c r="F60" i="44" s="1"/>
  <c r="L60" i="46"/>
  <c r="H60" i="44" s="1"/>
  <c r="J61" i="46"/>
  <c r="E61" i="44" s="1"/>
  <c r="K61" i="46"/>
  <c r="F61" i="44" s="1"/>
  <c r="L61" i="46"/>
  <c r="H61" i="44" s="1"/>
  <c r="I61" i="44" s="1"/>
  <c r="J61" i="44" s="1"/>
  <c r="J62" i="46"/>
  <c r="E62" i="44" s="1"/>
  <c r="K62" i="46"/>
  <c r="F62" i="44" s="1"/>
  <c r="L62" i="46"/>
  <c r="H62" i="44" s="1"/>
  <c r="I62" i="44" s="1"/>
  <c r="J62" i="44" s="1"/>
  <c r="J63" i="46"/>
  <c r="E63" i="44" s="1"/>
  <c r="K63" i="46"/>
  <c r="F63" i="44" s="1"/>
  <c r="L63" i="46"/>
  <c r="H63" i="44" s="1"/>
  <c r="J64" i="46"/>
  <c r="E64" i="44" s="1"/>
  <c r="K64" i="46"/>
  <c r="F64" i="44" s="1"/>
  <c r="L64" i="46"/>
  <c r="H64" i="44" s="1"/>
  <c r="I64" i="44" s="1"/>
  <c r="J64" i="44" s="1"/>
  <c r="J65" i="46"/>
  <c r="E65" i="44" s="1"/>
  <c r="K65" i="46"/>
  <c r="F65" i="44" s="1"/>
  <c r="L65" i="46"/>
  <c r="H65" i="44" s="1"/>
  <c r="I65" i="44" s="1"/>
  <c r="J65" i="44" s="1"/>
  <c r="J66" i="46"/>
  <c r="E66" i="44" s="1"/>
  <c r="K66" i="46"/>
  <c r="F66" i="44" s="1"/>
  <c r="L66" i="46"/>
  <c r="H66" i="44" s="1"/>
  <c r="I66" i="44" s="1"/>
  <c r="J66" i="44" s="1"/>
  <c r="J67" i="46"/>
  <c r="E67" i="44" s="1"/>
  <c r="K67" i="46"/>
  <c r="F67" i="44" s="1"/>
  <c r="L67" i="46"/>
  <c r="H67" i="44" s="1"/>
  <c r="J68" i="46"/>
  <c r="E68" i="44" s="1"/>
  <c r="K68" i="46"/>
  <c r="F68" i="44" s="1"/>
  <c r="L68" i="46"/>
  <c r="H68" i="44" s="1"/>
  <c r="I68" i="44" s="1"/>
  <c r="J68" i="44" s="1"/>
  <c r="J69" i="46"/>
  <c r="E69" i="44" s="1"/>
  <c r="K69" i="46"/>
  <c r="F69" i="44" s="1"/>
  <c r="L69" i="46"/>
  <c r="H69" i="44" s="1"/>
  <c r="I69" i="44" s="1"/>
  <c r="J69" i="44" s="1"/>
  <c r="J70" i="46"/>
  <c r="E70" i="44" s="1"/>
  <c r="K70" i="46"/>
  <c r="F70" i="44" s="1"/>
  <c r="L70" i="46"/>
  <c r="H70" i="44" s="1"/>
  <c r="I70" i="44" s="1"/>
  <c r="J70" i="44" s="1"/>
  <c r="J71" i="46"/>
  <c r="E71" i="44" s="1"/>
  <c r="K71" i="46"/>
  <c r="F71" i="44" s="1"/>
  <c r="L71" i="46"/>
  <c r="H71" i="44" s="1"/>
  <c r="I71" i="44" s="1"/>
  <c r="J71" i="44" s="1"/>
  <c r="J72" i="46"/>
  <c r="E72" i="44" s="1"/>
  <c r="K72" i="46"/>
  <c r="F72" i="44" s="1"/>
  <c r="L72" i="46"/>
  <c r="H72" i="44" s="1"/>
  <c r="I72" i="44" s="1"/>
  <c r="J72" i="44" s="1"/>
  <c r="J73" i="46"/>
  <c r="E73" i="44" s="1"/>
  <c r="K73" i="46"/>
  <c r="F73" i="44" s="1"/>
  <c r="L73" i="46"/>
  <c r="H73" i="44" s="1"/>
  <c r="I73" i="44" s="1"/>
  <c r="J73" i="44" s="1"/>
  <c r="J74" i="46"/>
  <c r="E74" i="44" s="1"/>
  <c r="K74" i="46"/>
  <c r="F74" i="44" s="1"/>
  <c r="L74" i="46"/>
  <c r="H74" i="44" s="1"/>
  <c r="I74" i="44" s="1"/>
  <c r="J75" i="46"/>
  <c r="E75" i="44" s="1"/>
  <c r="K75" i="46"/>
  <c r="F75" i="44" s="1"/>
  <c r="L75" i="46"/>
  <c r="H75" i="44" s="1"/>
  <c r="L8" i="46"/>
  <c r="H8" i="44" s="1"/>
  <c r="I8" i="44" s="1"/>
  <c r="J8" i="44" s="1"/>
  <c r="K8" i="46"/>
  <c r="F8" i="44" s="1"/>
  <c r="J8" i="46"/>
  <c r="E8" i="44" s="1"/>
  <c r="P67" i="46"/>
  <c r="P65" i="46"/>
  <c r="M65" i="46"/>
  <c r="P64" i="46"/>
  <c r="M64" i="46"/>
  <c r="P63" i="46"/>
  <c r="M63" i="46"/>
  <c r="P56" i="46"/>
  <c r="M56" i="46"/>
  <c r="P55" i="46"/>
  <c r="M55" i="46"/>
  <c r="P54" i="46"/>
  <c r="M54" i="46"/>
  <c r="P53" i="46"/>
  <c r="M53" i="46"/>
  <c r="P52" i="46"/>
  <c r="M52" i="46"/>
  <c r="P43" i="46"/>
  <c r="M43" i="46"/>
  <c r="P42" i="46"/>
  <c r="M42" i="46"/>
  <c r="P41" i="46"/>
  <c r="M41" i="46"/>
  <c r="P40" i="46"/>
  <c r="M40" i="46"/>
  <c r="P39" i="46"/>
  <c r="M39" i="46"/>
  <c r="P36" i="46"/>
  <c r="M36" i="46"/>
  <c r="P35" i="46"/>
  <c r="M35" i="46"/>
  <c r="P34" i="46"/>
  <c r="M34" i="46"/>
  <c r="P33" i="46"/>
  <c r="P31" i="46"/>
  <c r="M31" i="46"/>
  <c r="P30" i="46"/>
  <c r="M30" i="46"/>
  <c r="P29" i="46"/>
  <c r="M29" i="46"/>
  <c r="P28" i="46"/>
  <c r="M28" i="46"/>
  <c r="P27" i="46"/>
  <c r="M27" i="46"/>
  <c r="P26" i="46"/>
  <c r="M26" i="46"/>
  <c r="P25" i="46"/>
  <c r="M25" i="46"/>
  <c r="P24" i="46"/>
  <c r="M24" i="46"/>
  <c r="P23" i="46"/>
  <c r="M23" i="46"/>
  <c r="P22" i="46"/>
  <c r="M22" i="46"/>
  <c r="P21" i="46"/>
  <c r="M21" i="46"/>
  <c r="P20" i="46"/>
  <c r="M20" i="46"/>
  <c r="P19" i="46"/>
  <c r="M19" i="46"/>
  <c r="P18" i="46"/>
  <c r="M18" i="46"/>
  <c r="P17" i="46"/>
  <c r="M17" i="46"/>
  <c r="P16" i="46"/>
  <c r="M16" i="46"/>
  <c r="P15" i="46"/>
  <c r="M15" i="46"/>
  <c r="P14" i="46"/>
  <c r="M14" i="46"/>
  <c r="P11" i="46"/>
  <c r="M11" i="46"/>
  <c r="P10" i="46"/>
  <c r="M10" i="46"/>
  <c r="P9" i="46"/>
  <c r="M9" i="46"/>
  <c r="P8" i="46"/>
  <c r="M8" i="46"/>
  <c r="P7" i="46"/>
  <c r="M7" i="46"/>
  <c r="P6" i="46"/>
  <c r="M6" i="46"/>
  <c r="P5" i="46"/>
  <c r="M5" i="46"/>
  <c r="P4" i="46"/>
  <c r="M4" i="46"/>
  <c r="P3" i="46"/>
  <c r="M3" i="46"/>
  <c r="P2" i="46"/>
  <c r="M2" i="46"/>
  <c r="I75" i="44"/>
  <c r="J75" i="44" s="1"/>
  <c r="I37" i="44"/>
  <c r="J37" i="44" s="1"/>
  <c r="I67" i="44"/>
  <c r="J67" i="44" s="1"/>
  <c r="I60" i="44"/>
  <c r="J60" i="44" s="1"/>
  <c r="I59" i="44"/>
  <c r="J59" i="44" s="1"/>
  <c r="I63" i="44"/>
  <c r="J63" i="44" s="1"/>
  <c r="I52" i="44"/>
  <c r="J52" i="44" s="1"/>
  <c r="I51" i="44"/>
  <c r="J51" i="44" s="1"/>
  <c r="I44" i="44"/>
  <c r="J44" i="44" s="1"/>
  <c r="I43" i="44"/>
  <c r="J43" i="44" s="1"/>
  <c r="I39" i="44"/>
  <c r="J39" i="44" s="1"/>
  <c r="I32" i="44"/>
  <c r="J32" i="44" s="1"/>
  <c r="L34" i="44"/>
  <c r="L35" i="44"/>
  <c r="L36" i="44"/>
  <c r="I31" i="44"/>
  <c r="J31" i="44" s="1"/>
  <c r="I30" i="44"/>
  <c r="J30" i="44" s="1"/>
  <c r="I27" i="44"/>
  <c r="J27" i="44" s="1"/>
  <c r="I25" i="44"/>
  <c r="J25" i="44" s="1"/>
  <c r="I24" i="44"/>
  <c r="J24" i="44" s="1"/>
  <c r="I23" i="44"/>
  <c r="J23" i="44" s="1"/>
  <c r="I22" i="44"/>
  <c r="J22" i="44" s="1"/>
  <c r="I16" i="44"/>
  <c r="J16" i="44" s="1"/>
  <c r="I12" i="44"/>
  <c r="J12" i="44" s="1"/>
  <c r="I9" i="44"/>
  <c r="J9" i="44" s="1"/>
  <c r="O67" i="44"/>
  <c r="O65" i="44"/>
  <c r="L65" i="44"/>
  <c r="O64" i="44"/>
  <c r="L64" i="44"/>
  <c r="O63" i="44"/>
  <c r="L63" i="44"/>
  <c r="O56" i="44"/>
  <c r="L56" i="44"/>
  <c r="O55" i="44"/>
  <c r="L55" i="44"/>
  <c r="O54" i="44"/>
  <c r="L54" i="44"/>
  <c r="O53" i="44"/>
  <c r="L53" i="44"/>
  <c r="O52" i="44"/>
  <c r="L52" i="44"/>
  <c r="O43" i="44"/>
  <c r="L43" i="44"/>
  <c r="O42" i="44"/>
  <c r="L42" i="44"/>
  <c r="O41" i="44"/>
  <c r="L41" i="44"/>
  <c r="O40" i="44"/>
  <c r="L40" i="44"/>
  <c r="O39" i="44"/>
  <c r="L39" i="44"/>
  <c r="O36" i="44"/>
  <c r="O35" i="44"/>
  <c r="O34" i="44"/>
  <c r="O33" i="44"/>
  <c r="O31" i="44"/>
  <c r="L31" i="44"/>
  <c r="O30" i="44"/>
  <c r="L30" i="44"/>
  <c r="O29" i="44"/>
  <c r="L29" i="44"/>
  <c r="O28" i="44"/>
  <c r="L28" i="44"/>
  <c r="O27" i="44"/>
  <c r="L27" i="44"/>
  <c r="O26" i="44"/>
  <c r="L26" i="44"/>
  <c r="O25" i="44"/>
  <c r="L25" i="44"/>
  <c r="O24" i="44"/>
  <c r="L24" i="44"/>
  <c r="O23" i="44"/>
  <c r="L23" i="44"/>
  <c r="O22" i="44"/>
  <c r="L22" i="44"/>
  <c r="O21" i="44"/>
  <c r="L21" i="44"/>
  <c r="O20" i="44"/>
  <c r="L20" i="44"/>
  <c r="O19" i="44"/>
  <c r="L19" i="44"/>
  <c r="O18" i="44"/>
  <c r="L18" i="44"/>
  <c r="O17" i="44"/>
  <c r="L17" i="44"/>
  <c r="O16" i="44"/>
  <c r="L16" i="44"/>
  <c r="O15" i="44"/>
  <c r="L15" i="44"/>
  <c r="O14" i="44"/>
  <c r="L14" i="44"/>
  <c r="O11" i="44"/>
  <c r="L11" i="44"/>
  <c r="O10" i="44"/>
  <c r="L10" i="44"/>
  <c r="O9" i="44"/>
  <c r="L9" i="44"/>
  <c r="O8" i="44"/>
  <c r="L8" i="44"/>
  <c r="O7" i="44"/>
  <c r="L7" i="44"/>
  <c r="O6" i="44"/>
  <c r="L6" i="44"/>
  <c r="O5" i="44"/>
  <c r="L5" i="44"/>
  <c r="O4" i="44"/>
  <c r="L4" i="44"/>
  <c r="O3" i="44"/>
  <c r="L3" i="44"/>
  <c r="O2" i="44"/>
  <c r="L2" i="44"/>
</calcChain>
</file>

<file path=xl/sharedStrings.xml><?xml version="1.0" encoding="utf-8"?>
<sst xmlns="http://schemas.openxmlformats.org/spreadsheetml/2006/main" count="570" uniqueCount="146">
  <si>
    <t>NO.</t>
  </si>
  <si>
    <t>NAMA BAHAN POKOK</t>
  </si>
  <si>
    <t>JENISNYA</t>
  </si>
  <si>
    <t>SATUAN</t>
  </si>
  <si>
    <t>Beras</t>
  </si>
  <si>
    <t>Minyak Goreng</t>
  </si>
  <si>
    <t>Daging</t>
  </si>
  <si>
    <t>Susu</t>
  </si>
  <si>
    <t>Garam Halus Beryodium</t>
  </si>
  <si>
    <t>Tepung Terigu</t>
  </si>
  <si>
    <t>Mie Instant</t>
  </si>
  <si>
    <t>Ikan Asin</t>
  </si>
  <si>
    <t>Kacang Hijau</t>
  </si>
  <si>
    <t>Kacang Tanah</t>
  </si>
  <si>
    <t>Ikan Segar</t>
  </si>
  <si>
    <t>Sedang</t>
  </si>
  <si>
    <t>Lokal</t>
  </si>
  <si>
    <t>Ex Impor</t>
  </si>
  <si>
    <t>Ltr</t>
  </si>
  <si>
    <t>Kg</t>
  </si>
  <si>
    <t>Biji</t>
  </si>
  <si>
    <t>Kaleng</t>
  </si>
  <si>
    <t>Bungkus</t>
  </si>
  <si>
    <t>Rp</t>
  </si>
  <si>
    <t>%</t>
  </si>
  <si>
    <t>Cukup</t>
  </si>
  <si>
    <t>Beras Jawa</t>
  </si>
  <si>
    <t>Bahan Bakar Gas</t>
  </si>
  <si>
    <t>HARGA RATA-RATA</t>
  </si>
  <si>
    <t>HARGA TERENDAH</t>
  </si>
  <si>
    <t>HARGA TERTINGGI</t>
  </si>
  <si>
    <t>Bawang Prei</t>
  </si>
  <si>
    <t>Ketela Pohon/Singkong</t>
  </si>
  <si>
    <t>Beras Ketan</t>
  </si>
  <si>
    <t>Kelapa</t>
  </si>
  <si>
    <t>Kacang Kedelai</t>
  </si>
  <si>
    <t>nama bahan pokok</t>
  </si>
  <si>
    <t>Unus Mutiara</t>
  </si>
  <si>
    <t>Siam Banjar</t>
  </si>
  <si>
    <t>Bimoli</t>
  </si>
  <si>
    <t>Filma</t>
  </si>
  <si>
    <t>Kunci Mas</t>
  </si>
  <si>
    <t>Tanpa Merek</t>
  </si>
  <si>
    <t>Daging Sapi Murni</t>
  </si>
  <si>
    <t>Daging Ayam Ras</t>
  </si>
  <si>
    <t>Gula Merah</t>
  </si>
  <si>
    <t>Premium</t>
  </si>
  <si>
    <t>Segitiga Biru</t>
  </si>
  <si>
    <t>Semar</t>
  </si>
  <si>
    <t>Sarimie</t>
  </si>
  <si>
    <t>Mie Sedap</t>
  </si>
  <si>
    <t>Ikan Asin Telang</t>
  </si>
  <si>
    <t>Ikan Asin Teri</t>
  </si>
  <si>
    <t>Cihirang (jenis R)</t>
  </si>
  <si>
    <t>Bubuk Nestle 400 gr</t>
  </si>
  <si>
    <t>Siam Unus</t>
  </si>
  <si>
    <t>Kental Manis Bendera</t>
  </si>
  <si>
    <t>Indomie Goreng</t>
  </si>
  <si>
    <t>Indomie Kari Ayam</t>
  </si>
  <si>
    <t>Indomie Soto Banjar</t>
  </si>
  <si>
    <t>Ikan Asin Sapat</t>
  </si>
  <si>
    <t>Gas 12 kg</t>
  </si>
  <si>
    <t>Ikan Mas</t>
  </si>
  <si>
    <t>Ikan Nila</t>
  </si>
  <si>
    <t>Ikan Patin</t>
  </si>
  <si>
    <t>Ikan Papuyu</t>
  </si>
  <si>
    <t>putih</t>
  </si>
  <si>
    <t>Gas 3 kg</t>
  </si>
  <si>
    <t>Ikan Haruan (Gabus)</t>
  </si>
  <si>
    <t>Kacang Tanah lokal</t>
  </si>
  <si>
    <t xml:space="preserve">tanggal </t>
  </si>
  <si>
    <t>harga kemaren</t>
  </si>
  <si>
    <t>Bawang Merah</t>
  </si>
  <si>
    <t>Bawang Putih</t>
  </si>
  <si>
    <t>Cabe Rawit</t>
  </si>
  <si>
    <t>Cabe Hijau Besar</t>
  </si>
  <si>
    <t>Curah Kuning</t>
  </si>
  <si>
    <t>Gula</t>
  </si>
  <si>
    <t>telur Ayam Ras</t>
  </si>
  <si>
    <t>telur Itik</t>
  </si>
  <si>
    <t>Cabe Segar</t>
  </si>
  <si>
    <t>Bawang Prai</t>
  </si>
  <si>
    <t>Tempe</t>
  </si>
  <si>
    <t>Kemasan Premium</t>
  </si>
  <si>
    <t>Kemasan Medium</t>
  </si>
  <si>
    <t>Telur</t>
  </si>
  <si>
    <t>Wortel</t>
  </si>
  <si>
    <t>Kentang</t>
  </si>
  <si>
    <t>Kubis/Kol</t>
  </si>
  <si>
    <t>Tomat</t>
  </si>
  <si>
    <t>Ubi kayu</t>
  </si>
  <si>
    <t>Unus Mayang</t>
  </si>
  <si>
    <t>Siam Pandak</t>
  </si>
  <si>
    <t>Karang Dukuh</t>
  </si>
  <si>
    <t>Unus Lantik</t>
  </si>
  <si>
    <t>Cihirang</t>
  </si>
  <si>
    <t>Merah</t>
  </si>
  <si>
    <t>Kemasan Sederhana</t>
  </si>
  <si>
    <t>Sapi Murni</t>
  </si>
  <si>
    <t>Ayam Ras</t>
  </si>
  <si>
    <t>Ayam Kampung</t>
  </si>
  <si>
    <t>Itik</t>
  </si>
  <si>
    <t>Kental Manis Cap Enaak</t>
  </si>
  <si>
    <t>Kental Manis Indomilk</t>
  </si>
  <si>
    <t>BubukDancow 400 gr</t>
  </si>
  <si>
    <t xml:space="preserve">Jagung </t>
  </si>
  <si>
    <t>Merk Bogasari</t>
  </si>
  <si>
    <t>Merk Segitiga Biru</t>
  </si>
  <si>
    <t>Merah Biasa Besar</t>
  </si>
  <si>
    <t>Merah Keriting</t>
  </si>
  <si>
    <t>Rawit Merah</t>
  </si>
  <si>
    <t>Rawit Tiung (Tanjung)</t>
  </si>
  <si>
    <t xml:space="preserve">Bawang </t>
  </si>
  <si>
    <t>LPG 3 kg</t>
  </si>
  <si>
    <t>LPG 5,5 kg</t>
  </si>
  <si>
    <t>LPG 12 kg</t>
  </si>
  <si>
    <t>Ikan Kembung</t>
  </si>
  <si>
    <t>Ikan Tongkol</t>
  </si>
  <si>
    <t>Bawang  Merah</t>
  </si>
  <si>
    <t>Bawang Putih Honan</t>
  </si>
  <si>
    <t>Bawang  Bombay</t>
  </si>
  <si>
    <t>Ikan Sapat</t>
  </si>
  <si>
    <t>Ikan Telang</t>
  </si>
  <si>
    <t>Ikan Teri</t>
  </si>
  <si>
    <t>P1</t>
  </si>
  <si>
    <t>P2</t>
  </si>
  <si>
    <t>P3</t>
  </si>
  <si>
    <t>P4</t>
  </si>
  <si>
    <t>P5</t>
  </si>
  <si>
    <t>Cabe Kering</t>
  </si>
  <si>
    <t xml:space="preserve">Garam </t>
  </si>
  <si>
    <t>HARGA</t>
  </si>
  <si>
    <t xml:space="preserve"> Beryodium Cap Layar</t>
  </si>
  <si>
    <t>Pipilan Lokal</t>
  </si>
  <si>
    <t>Kotak</t>
  </si>
  <si>
    <t>-</t>
  </si>
  <si>
    <t>Tabung</t>
  </si>
  <si>
    <t>HARGA   RATA-RATA</t>
  </si>
  <si>
    <t>PERUBAHAN</t>
  </si>
  <si>
    <t>PERSEDIAAN</t>
  </si>
  <si>
    <t>PASAR KANDANGAN KABUPATEN HULU SUNGAI SELATAN</t>
  </si>
  <si>
    <t>TANGGAL 19 SEPTEMBER 2022</t>
  </si>
  <si>
    <t>KEMARIN</t>
  </si>
  <si>
    <t>HARI INI</t>
  </si>
  <si>
    <t>INFORMASI HARGA BARANG  KEBUTUHAN POKOK DAN BARANG  PENTING</t>
  </si>
  <si>
    <t>INFORMASI HARGA BARANG KEBUTUHAN POKOK DAN BARANG  PENTING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</si>
</sst>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[$Rp-421]* #,##0.00_);_([$Rp-421]* \(#,##0.00\);_([$Rp-421]* &quot;-&quot;??_);_(@_)"/>
    <numFmt numFmtId="165" formatCode="&quot;Rp&quot;#,##0"/>
    <numFmt numFmtId="166" formatCode="yyyy\-mm\-dd;@"/>
    <numFmt numFmtId="167" formatCode="_-[$Rp-421]* #,##0_-;\-[$Rp-421]* #,##0_-;_-[$Rp-421]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165" fontId="0" fillId="0" borderId="6" xfId="1" applyNumberFormat="1" applyFont="1" applyBorder="1" applyAlignment="1">
      <alignment horizontal="right"/>
    </xf>
    <xf numFmtId="3" fontId="0" fillId="0" borderId="6" xfId="1" applyNumberFormat="1" applyFont="1" applyBorder="1" applyAlignment="1">
      <alignment horizontal="center" vertical="center"/>
    </xf>
    <xf numFmtId="165" fontId="0" fillId="2" borderId="6" xfId="0" applyNumberFormat="1" applyFill="1" applyBorder="1" applyAlignment="1">
      <alignment horizontal="right" vertical="center"/>
    </xf>
    <xf numFmtId="166" fontId="0" fillId="0" borderId="0" xfId="0" applyNumberFormat="1"/>
    <xf numFmtId="0" fontId="5" fillId="0" borderId="0" xfId="0" applyFont="1" applyAlignment="1">
      <alignment horizontal="center" vertical="center"/>
    </xf>
    <xf numFmtId="166" fontId="8" fillId="0" borderId="11" xfId="0" applyNumberFormat="1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167" fontId="10" fillId="0" borderId="13" xfId="0" applyNumberFormat="1" applyFont="1" applyBorder="1"/>
    <xf numFmtId="0" fontId="0" fillId="0" borderId="6" xfId="0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6" xfId="0" quotePrefix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6" xfId="0" quotePrefix="1" applyFont="1" applyBorder="1"/>
    <xf numFmtId="0" fontId="1" fillId="0" borderId="5" xfId="0" applyFont="1" applyBorder="1"/>
    <xf numFmtId="0" fontId="1" fillId="0" borderId="13" xfId="0" quotePrefix="1" applyFont="1" applyBorder="1"/>
    <xf numFmtId="0" fontId="1" fillId="0" borderId="6" xfId="0" applyFont="1" applyBorder="1"/>
    <xf numFmtId="0" fontId="11" fillId="0" borderId="6" xfId="0" applyFont="1" applyBorder="1"/>
    <xf numFmtId="0" fontId="2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6" xfId="0" quotePrefix="1" applyFont="1" applyBorder="1" applyAlignment="1">
      <alignment horizontal="left"/>
    </xf>
    <xf numFmtId="0" fontId="0" fillId="0" borderId="6" xfId="0" quotePrefix="1" applyBorder="1" applyAlignment="1">
      <alignment horizontal="left" vertical="center"/>
    </xf>
    <xf numFmtId="167" fontId="10" fillId="0" borderId="20" xfId="0" applyNumberFormat="1" applyFont="1" applyBorder="1"/>
    <xf numFmtId="167" fontId="10" fillId="0" borderId="13" xfId="0" quotePrefix="1" applyNumberFormat="1" applyFont="1" applyBorder="1"/>
    <xf numFmtId="0" fontId="7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70E4-6EE8-49C1-93FE-18336686D9B9}">
  <sheetPr>
    <tabColor rgb="FF0070C0"/>
  </sheetPr>
  <dimension ref="A1:Q75"/>
  <sheetViews>
    <sheetView view="pageBreakPreview" topLeftCell="A8" zoomScale="145" zoomScaleNormal="60" zoomScaleSheetLayoutView="145" zoomScalePageLayoutView="80" workbookViewId="0">
      <selection activeCell="B8" sqref="B8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11" width="11.6640625" style="1" customWidth="1"/>
    <col min="12" max="12" width="12.1640625" customWidth="1"/>
    <col min="13" max="13" width="11.33203125" style="13" hidden="1" customWidth="1"/>
    <col min="14" max="14" width="40.83203125" hidden="1" customWidth="1"/>
    <col min="15" max="15" width="9.1640625" hidden="1" customWidth="1"/>
    <col min="16" max="16" width="16" hidden="1" customWidth="1"/>
    <col min="17" max="17" width="15.5" hidden="1" customWidth="1"/>
  </cols>
  <sheetData>
    <row r="1" spans="1:16" ht="19" x14ac:dyDescent="0.2">
      <c r="A1" s="38" t="s">
        <v>145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15" t="s">
        <v>70</v>
      </c>
      <c r="N1" s="16" t="s">
        <v>36</v>
      </c>
      <c r="O1" s="17"/>
      <c r="P1" s="18" t="s">
        <v>71</v>
      </c>
    </row>
    <row r="2" spans="1:16" x14ac:dyDescent="0.2">
      <c r="A2" s="40" t="s">
        <v>140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3" t="str">
        <f>A3</f>
        <v>TANGGAL 19 SEPTEMBER 2022</v>
      </c>
      <c r="N2" s="17" t="s">
        <v>37</v>
      </c>
      <c r="O2" s="17">
        <v>1</v>
      </c>
      <c r="P2" t="e">
        <f>#REF!</f>
        <v>#REF!</v>
      </c>
    </row>
    <row r="3" spans="1:16" x14ac:dyDescent="0.2">
      <c r="A3" s="41" t="s">
        <v>141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3" t="str">
        <f>A3</f>
        <v>TANGGAL 19 SEPTEMBER 2022</v>
      </c>
      <c r="N3" s="17" t="s">
        <v>55</v>
      </c>
      <c r="O3" s="17">
        <v>2</v>
      </c>
      <c r="P3" t="e">
        <f>#REF!</f>
        <v>#REF!</v>
      </c>
    </row>
    <row r="4" spans="1:16" ht="16" thickBot="1" x14ac:dyDescent="0.25">
      <c r="B4" s="2"/>
      <c r="C4" s="2"/>
      <c r="D4" s="2"/>
      <c r="E4" s="2"/>
      <c r="F4" s="2"/>
      <c r="G4" s="2"/>
      <c r="H4" s="2"/>
      <c r="I4" s="2"/>
      <c r="J4" s="2"/>
      <c r="K4" s="14"/>
      <c r="L4" s="14"/>
      <c r="M4" s="13" t="str">
        <f>A3</f>
        <v>TANGGAL 19 SEPTEMBER 2022</v>
      </c>
      <c r="N4" s="17" t="s">
        <v>38</v>
      </c>
      <c r="O4" s="17">
        <v>3</v>
      </c>
      <c r="P4" t="e">
        <f>#REF!</f>
        <v>#REF!</v>
      </c>
    </row>
    <row r="5" spans="1:16" x14ac:dyDescent="0.2">
      <c r="A5" s="45" t="s">
        <v>0</v>
      </c>
      <c r="B5" s="42" t="s">
        <v>1</v>
      </c>
      <c r="C5" s="45" t="s">
        <v>2</v>
      </c>
      <c r="D5" s="45" t="s">
        <v>3</v>
      </c>
      <c r="E5" s="48" t="s">
        <v>131</v>
      </c>
      <c r="F5" s="49"/>
      <c r="G5" s="49"/>
      <c r="H5" s="49"/>
      <c r="I5" s="50"/>
      <c r="J5" s="42" t="s">
        <v>29</v>
      </c>
      <c r="K5" s="42" t="s">
        <v>30</v>
      </c>
      <c r="L5" s="42" t="s">
        <v>137</v>
      </c>
      <c r="M5" s="13" t="str">
        <f>A3</f>
        <v>TANGGAL 19 SEPTEMBER 2022</v>
      </c>
      <c r="N5" s="17" t="s">
        <v>53</v>
      </c>
      <c r="O5" s="17">
        <v>4</v>
      </c>
      <c r="P5" t="e">
        <f>#REF!</f>
        <v>#REF!</v>
      </c>
    </row>
    <row r="6" spans="1:16" ht="16" thickBot="1" x14ac:dyDescent="0.25">
      <c r="A6" s="46"/>
      <c r="B6" s="43"/>
      <c r="C6" s="46"/>
      <c r="D6" s="46"/>
      <c r="E6" s="51"/>
      <c r="F6" s="52"/>
      <c r="G6" s="52"/>
      <c r="H6" s="52"/>
      <c r="I6" s="53"/>
      <c r="J6" s="43"/>
      <c r="K6" s="43"/>
      <c r="L6" s="43"/>
      <c r="M6" s="13" t="str">
        <f>A3</f>
        <v>TANGGAL 19 SEPTEMBER 2022</v>
      </c>
      <c r="N6" s="17" t="s">
        <v>26</v>
      </c>
      <c r="O6" s="17">
        <v>5</v>
      </c>
      <c r="P6" t="e">
        <f>#REF!</f>
        <v>#REF!</v>
      </c>
    </row>
    <row r="7" spans="1:16" ht="17" thickBot="1" x14ac:dyDescent="0.25">
      <c r="A7" s="47"/>
      <c r="B7" s="44"/>
      <c r="C7" s="47"/>
      <c r="D7" s="47"/>
      <c r="E7" s="25" t="s">
        <v>124</v>
      </c>
      <c r="F7" s="25" t="s">
        <v>125</v>
      </c>
      <c r="G7" s="25" t="s">
        <v>126</v>
      </c>
      <c r="H7" s="25" t="s">
        <v>127</v>
      </c>
      <c r="I7" s="25" t="s">
        <v>128</v>
      </c>
      <c r="J7" s="44"/>
      <c r="K7" s="44"/>
      <c r="L7" s="44"/>
      <c r="M7" s="13" t="str">
        <f>A3</f>
        <v>TANGGAL 19 SEPTEMBER 2022</v>
      </c>
      <c r="N7" s="17" t="s">
        <v>33</v>
      </c>
      <c r="O7" s="17">
        <v>6</v>
      </c>
      <c r="P7" t="e">
        <f>#REF!</f>
        <v>#REF!</v>
      </c>
    </row>
    <row r="8" spans="1:16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v>17500</v>
      </c>
      <c r="F8" s="20">
        <v>17500</v>
      </c>
      <c r="G8" s="3"/>
      <c r="H8" s="3"/>
      <c r="I8" s="3"/>
      <c r="J8" s="20">
        <f>MIN(E8:I8)</f>
        <v>17500</v>
      </c>
      <c r="K8" s="20">
        <f>MAX(E8:I8)</f>
        <v>17500</v>
      </c>
      <c r="L8" s="20">
        <f>AVERAGE(E8:I8)</f>
        <v>17500</v>
      </c>
      <c r="M8" s="13" t="str">
        <f>A3</f>
        <v>TANGGAL 19 SEPTEMBER 2022</v>
      </c>
      <c r="N8" s="17" t="s">
        <v>66</v>
      </c>
      <c r="O8" s="17">
        <v>7</v>
      </c>
      <c r="P8" t="e">
        <f>#REF!</f>
        <v>#REF!</v>
      </c>
    </row>
    <row r="9" spans="1:16" x14ac:dyDescent="0.2">
      <c r="A9" s="6"/>
      <c r="B9" s="27"/>
      <c r="C9" s="24" t="s">
        <v>55</v>
      </c>
      <c r="D9" s="4" t="s">
        <v>19</v>
      </c>
      <c r="E9" s="20">
        <v>15000</v>
      </c>
      <c r="F9" s="20">
        <v>15000</v>
      </c>
      <c r="G9" s="12"/>
      <c r="H9" s="12"/>
      <c r="I9" s="12"/>
      <c r="J9" s="20">
        <f t="shared" ref="J9:J72" si="0">MIN(E9:I9)</f>
        <v>15000</v>
      </c>
      <c r="K9" s="20">
        <f t="shared" ref="K9:K72" si="1">MAX(E9:I9)</f>
        <v>15000</v>
      </c>
      <c r="L9" s="20">
        <f t="shared" ref="L9:L72" si="2">AVERAGE(E9:I9)</f>
        <v>15000</v>
      </c>
      <c r="M9" s="13" t="str">
        <f>A3</f>
        <v>TANGGAL 19 SEPTEMBER 2022</v>
      </c>
      <c r="N9" s="17" t="s">
        <v>46</v>
      </c>
      <c r="O9" s="17">
        <v>8</v>
      </c>
      <c r="P9" t="e">
        <f>#REF!</f>
        <v>#REF!</v>
      </c>
    </row>
    <row r="10" spans="1:16" x14ac:dyDescent="0.2">
      <c r="A10" s="6"/>
      <c r="B10" s="27"/>
      <c r="C10" s="24" t="s">
        <v>92</v>
      </c>
      <c r="D10" s="4" t="s">
        <v>19</v>
      </c>
      <c r="E10" s="20">
        <v>13750</v>
      </c>
      <c r="F10" s="20">
        <v>13750</v>
      </c>
      <c r="G10" s="12"/>
      <c r="H10" s="12"/>
      <c r="I10" s="12"/>
      <c r="J10" s="20">
        <f t="shared" si="0"/>
        <v>13750</v>
      </c>
      <c r="K10" s="20">
        <f t="shared" si="1"/>
        <v>13750</v>
      </c>
      <c r="L10" s="20">
        <f t="shared" si="2"/>
        <v>13750</v>
      </c>
      <c r="M10" s="13" t="str">
        <f>A3</f>
        <v>TANGGAL 19 SEPTEMBER 2022</v>
      </c>
      <c r="N10" s="17" t="s">
        <v>45</v>
      </c>
      <c r="O10" s="17">
        <v>9</v>
      </c>
      <c r="P10" t="e">
        <f>#REF!</f>
        <v>#REF!</v>
      </c>
    </row>
    <row r="11" spans="1:16" x14ac:dyDescent="0.2">
      <c r="A11" s="6"/>
      <c r="B11" s="27"/>
      <c r="C11" s="24" t="s">
        <v>93</v>
      </c>
      <c r="D11" s="4" t="s">
        <v>19</v>
      </c>
      <c r="E11" s="20">
        <v>13750</v>
      </c>
      <c r="F11" s="20">
        <v>13750</v>
      </c>
      <c r="G11" s="12"/>
      <c r="H11" s="12"/>
      <c r="I11" s="12"/>
      <c r="J11" s="20">
        <f t="shared" si="0"/>
        <v>13750</v>
      </c>
      <c r="K11" s="20">
        <f t="shared" si="1"/>
        <v>13750</v>
      </c>
      <c r="L11" s="20">
        <f t="shared" si="2"/>
        <v>13750</v>
      </c>
      <c r="M11" s="13" t="str">
        <f>A3</f>
        <v>TANGGAL 19 SEPTEMBER 2022</v>
      </c>
      <c r="N11" s="17" t="s">
        <v>39</v>
      </c>
      <c r="O11" s="17">
        <v>10</v>
      </c>
      <c r="P11" t="e">
        <f>#REF!</f>
        <v>#REF!</v>
      </c>
    </row>
    <row r="12" spans="1:16" x14ac:dyDescent="0.2">
      <c r="A12" s="6"/>
      <c r="B12" s="27"/>
      <c r="C12" s="24" t="s">
        <v>94</v>
      </c>
      <c r="D12" s="4" t="s">
        <v>19</v>
      </c>
      <c r="E12" s="20">
        <v>15000</v>
      </c>
      <c r="F12" s="20">
        <v>15000</v>
      </c>
      <c r="G12" s="12"/>
      <c r="H12" s="12"/>
      <c r="I12" s="12"/>
      <c r="J12" s="20">
        <f t="shared" si="0"/>
        <v>15000</v>
      </c>
      <c r="K12" s="20">
        <f t="shared" si="1"/>
        <v>15000</v>
      </c>
      <c r="L12" s="20">
        <f t="shared" si="2"/>
        <v>15000</v>
      </c>
      <c r="N12" s="17"/>
      <c r="O12" s="17"/>
    </row>
    <row r="13" spans="1:16" x14ac:dyDescent="0.2">
      <c r="A13" s="6"/>
      <c r="B13" s="27"/>
      <c r="C13" s="24" t="s">
        <v>95</v>
      </c>
      <c r="D13" s="4" t="s">
        <v>19</v>
      </c>
      <c r="E13" s="20">
        <v>12500</v>
      </c>
      <c r="F13" s="20">
        <v>12500</v>
      </c>
      <c r="G13" s="12"/>
      <c r="H13" s="12"/>
      <c r="I13" s="12"/>
      <c r="J13" s="20">
        <f t="shared" si="0"/>
        <v>12500</v>
      </c>
      <c r="K13" s="20">
        <f t="shared" si="1"/>
        <v>12500</v>
      </c>
      <c r="L13" s="20">
        <f t="shared" si="2"/>
        <v>12500</v>
      </c>
      <c r="N13" s="17"/>
      <c r="O13" s="17"/>
    </row>
    <row r="14" spans="1:16" x14ac:dyDescent="0.2">
      <c r="A14" s="6"/>
      <c r="B14" s="27"/>
      <c r="C14" s="21" t="s">
        <v>83</v>
      </c>
      <c r="D14" s="4" t="s">
        <v>19</v>
      </c>
      <c r="E14" s="20">
        <v>15000</v>
      </c>
      <c r="F14" s="20">
        <v>15000</v>
      </c>
      <c r="G14" s="12"/>
      <c r="H14" s="12"/>
      <c r="I14" s="12"/>
      <c r="J14" s="20">
        <f t="shared" si="0"/>
        <v>15000</v>
      </c>
      <c r="K14" s="20">
        <f t="shared" si="1"/>
        <v>15000</v>
      </c>
      <c r="L14" s="20">
        <f t="shared" si="2"/>
        <v>15000</v>
      </c>
      <c r="M14" s="13" t="str">
        <f>A3</f>
        <v>TANGGAL 19 SEPTEMBER 2022</v>
      </c>
      <c r="N14" s="17" t="s">
        <v>40</v>
      </c>
      <c r="O14" s="17">
        <v>11</v>
      </c>
      <c r="P14" t="e">
        <f>#REF!</f>
        <v>#REF!</v>
      </c>
    </row>
    <row r="15" spans="1:16" x14ac:dyDescent="0.2">
      <c r="A15" s="6"/>
      <c r="B15" s="29"/>
      <c r="C15" s="21" t="s">
        <v>84</v>
      </c>
      <c r="D15" s="4" t="s">
        <v>19</v>
      </c>
      <c r="E15" s="20">
        <v>14000</v>
      </c>
      <c r="F15" s="20">
        <v>14000</v>
      </c>
      <c r="G15" s="12"/>
      <c r="H15" s="12"/>
      <c r="I15" s="12"/>
      <c r="J15" s="20">
        <f t="shared" si="0"/>
        <v>14000</v>
      </c>
      <c r="K15" s="20">
        <f t="shared" si="1"/>
        <v>14000</v>
      </c>
      <c r="L15" s="20">
        <f t="shared" si="2"/>
        <v>14000</v>
      </c>
      <c r="M15" s="13" t="str">
        <f>A3</f>
        <v>TANGGAL 19 SEPTEMBER 2022</v>
      </c>
      <c r="N15" s="17" t="s">
        <v>41</v>
      </c>
      <c r="O15" s="17">
        <v>12</v>
      </c>
      <c r="P15" t="e">
        <f>#REF!</f>
        <v>#REF!</v>
      </c>
    </row>
    <row r="16" spans="1:16" x14ac:dyDescent="0.2">
      <c r="A16" s="6">
        <v>2</v>
      </c>
      <c r="B16" s="30" t="s">
        <v>77</v>
      </c>
      <c r="C16" s="24" t="s">
        <v>66</v>
      </c>
      <c r="D16" s="4" t="s">
        <v>19</v>
      </c>
      <c r="E16" s="20">
        <v>13000</v>
      </c>
      <c r="F16" s="20">
        <v>13500</v>
      </c>
      <c r="G16" s="9"/>
      <c r="H16" s="9"/>
      <c r="I16" s="9"/>
      <c r="J16" s="20">
        <f t="shared" si="0"/>
        <v>13000</v>
      </c>
      <c r="K16" s="20">
        <f t="shared" si="1"/>
        <v>13500</v>
      </c>
      <c r="L16" s="20">
        <f t="shared" si="2"/>
        <v>13250</v>
      </c>
      <c r="M16" s="13" t="str">
        <f>A3</f>
        <v>TANGGAL 19 SEPTEMBER 2022</v>
      </c>
      <c r="N16" s="17" t="s">
        <v>42</v>
      </c>
      <c r="O16" s="17">
        <v>14</v>
      </c>
      <c r="P16" t="e">
        <f>#REF!</f>
        <v>#REF!</v>
      </c>
    </row>
    <row r="17" spans="1:16" x14ac:dyDescent="0.2">
      <c r="A17" s="6"/>
      <c r="B17" s="27"/>
      <c r="C17" s="24" t="s">
        <v>46</v>
      </c>
      <c r="D17" s="4" t="s">
        <v>19</v>
      </c>
      <c r="E17" s="20">
        <v>16000</v>
      </c>
      <c r="F17" s="20">
        <v>16500</v>
      </c>
      <c r="G17" s="9"/>
      <c r="H17" s="9"/>
      <c r="I17" s="9"/>
      <c r="J17" s="20">
        <f t="shared" si="0"/>
        <v>16000</v>
      </c>
      <c r="K17" s="20">
        <f t="shared" si="1"/>
        <v>16500</v>
      </c>
      <c r="L17" s="20">
        <f t="shared" si="2"/>
        <v>16250</v>
      </c>
      <c r="M17" s="13" t="str">
        <f>A3</f>
        <v>TANGGAL 19 SEPTEMBER 2022</v>
      </c>
      <c r="N17" s="17" t="s">
        <v>43</v>
      </c>
      <c r="O17" s="17">
        <v>15</v>
      </c>
      <c r="P17" t="e">
        <f>#REF!</f>
        <v>#REF!</v>
      </c>
    </row>
    <row r="18" spans="1:16" x14ac:dyDescent="0.2">
      <c r="A18" s="6"/>
      <c r="B18" s="27"/>
      <c r="C18" s="24" t="s">
        <v>96</v>
      </c>
      <c r="D18" s="4" t="s">
        <v>19</v>
      </c>
      <c r="E18" s="20">
        <v>20000</v>
      </c>
      <c r="F18" s="20">
        <v>22000</v>
      </c>
      <c r="G18" s="9"/>
      <c r="H18" s="9"/>
      <c r="I18" s="9"/>
      <c r="J18" s="20">
        <f t="shared" si="0"/>
        <v>20000</v>
      </c>
      <c r="K18" s="20">
        <f t="shared" si="1"/>
        <v>22000</v>
      </c>
      <c r="L18" s="20">
        <f t="shared" si="2"/>
        <v>21000</v>
      </c>
      <c r="M18" s="13" t="str">
        <f>A3</f>
        <v>TANGGAL 19 SEPTEMBER 2022</v>
      </c>
      <c r="N18" s="17" t="s">
        <v>44</v>
      </c>
      <c r="O18" s="17">
        <v>16</v>
      </c>
      <c r="P18" t="e">
        <f>#REF!</f>
        <v>#REF!</v>
      </c>
    </row>
    <row r="19" spans="1:16" x14ac:dyDescent="0.2">
      <c r="A19" s="6">
        <v>3</v>
      </c>
      <c r="B19" s="30" t="s">
        <v>5</v>
      </c>
      <c r="C19" s="22" t="s">
        <v>76</v>
      </c>
      <c r="D19" s="4" t="s">
        <v>18</v>
      </c>
      <c r="E19" s="20">
        <v>13000</v>
      </c>
      <c r="F19" s="20">
        <v>13000</v>
      </c>
      <c r="G19" s="9"/>
      <c r="H19" s="9"/>
      <c r="I19" s="9"/>
      <c r="J19" s="20">
        <f t="shared" si="0"/>
        <v>13000</v>
      </c>
      <c r="K19" s="20">
        <f t="shared" si="1"/>
        <v>13000</v>
      </c>
      <c r="L19" s="20">
        <f t="shared" si="2"/>
        <v>13000</v>
      </c>
      <c r="M19" s="13" t="str">
        <f>A3</f>
        <v>TANGGAL 19 SEPTEMBER 2022</v>
      </c>
      <c r="N19" s="17" t="s">
        <v>78</v>
      </c>
      <c r="O19" s="17">
        <v>18</v>
      </c>
      <c r="P19" t="e">
        <f>#REF!</f>
        <v>#REF!</v>
      </c>
    </row>
    <row r="20" spans="1:16" x14ac:dyDescent="0.2">
      <c r="A20" s="6"/>
      <c r="B20" s="27"/>
      <c r="C20" s="23" t="s">
        <v>97</v>
      </c>
      <c r="D20" s="4" t="s">
        <v>18</v>
      </c>
      <c r="E20" s="20">
        <v>15000</v>
      </c>
      <c r="F20" s="20">
        <v>15000</v>
      </c>
      <c r="G20" s="10"/>
      <c r="H20" s="10"/>
      <c r="I20" s="10"/>
      <c r="J20" s="20">
        <f t="shared" si="0"/>
        <v>15000</v>
      </c>
      <c r="K20" s="20">
        <f t="shared" si="1"/>
        <v>15000</v>
      </c>
      <c r="L20" s="20">
        <f t="shared" si="2"/>
        <v>15000</v>
      </c>
      <c r="M20" s="13" t="str">
        <f>A3</f>
        <v>TANGGAL 19 SEPTEMBER 2022</v>
      </c>
      <c r="N20" s="17" t="s">
        <v>79</v>
      </c>
      <c r="O20" s="17">
        <v>20</v>
      </c>
      <c r="P20" t="e">
        <f>#REF!</f>
        <v>#REF!</v>
      </c>
    </row>
    <row r="21" spans="1:16" x14ac:dyDescent="0.2">
      <c r="A21" s="6"/>
      <c r="B21" s="27"/>
      <c r="C21" s="23" t="s">
        <v>83</v>
      </c>
      <c r="D21" s="4" t="s">
        <v>18</v>
      </c>
      <c r="E21" s="20">
        <v>20000</v>
      </c>
      <c r="F21" s="20">
        <v>20000</v>
      </c>
      <c r="G21" s="9"/>
      <c r="H21" s="9"/>
      <c r="I21" s="9"/>
      <c r="J21" s="20">
        <f t="shared" si="0"/>
        <v>20000</v>
      </c>
      <c r="K21" s="20">
        <f t="shared" si="1"/>
        <v>20000</v>
      </c>
      <c r="L21" s="20">
        <f t="shared" si="2"/>
        <v>20000</v>
      </c>
      <c r="M21" s="13" t="str">
        <f>A3</f>
        <v>TANGGAL 19 SEPTEMBER 2022</v>
      </c>
      <c r="N21" s="17" t="s">
        <v>56</v>
      </c>
      <c r="O21" s="17">
        <v>21</v>
      </c>
      <c r="P21" t="e">
        <f>#REF!</f>
        <v>#REF!</v>
      </c>
    </row>
    <row r="22" spans="1:16" x14ac:dyDescent="0.2">
      <c r="A22" s="6">
        <v>4</v>
      </c>
      <c r="B22" s="30" t="s">
        <v>6</v>
      </c>
      <c r="C22" s="24" t="s">
        <v>98</v>
      </c>
      <c r="D22" s="26" t="s">
        <v>19</v>
      </c>
      <c r="E22" s="20">
        <v>140000</v>
      </c>
      <c r="F22" s="20">
        <v>140000</v>
      </c>
      <c r="G22" s="9"/>
      <c r="H22" s="9"/>
      <c r="I22" s="9"/>
      <c r="J22" s="20">
        <f t="shared" si="0"/>
        <v>140000</v>
      </c>
      <c r="K22" s="20">
        <f t="shared" si="1"/>
        <v>140000</v>
      </c>
      <c r="L22" s="20">
        <f t="shared" si="2"/>
        <v>140000</v>
      </c>
      <c r="M22" s="13" t="str">
        <f>A3</f>
        <v>TANGGAL 19 SEPTEMBER 2022</v>
      </c>
      <c r="N22" s="17" t="s">
        <v>54</v>
      </c>
      <c r="O22" s="17">
        <v>24</v>
      </c>
      <c r="P22" t="e">
        <f>#REF!</f>
        <v>#REF!</v>
      </c>
    </row>
    <row r="23" spans="1:16" x14ac:dyDescent="0.2">
      <c r="A23" s="6"/>
      <c r="B23" s="27"/>
      <c r="C23" s="24" t="s">
        <v>99</v>
      </c>
      <c r="D23" s="4" t="s">
        <v>19</v>
      </c>
      <c r="E23" s="20">
        <v>39000</v>
      </c>
      <c r="F23" s="20">
        <v>39000</v>
      </c>
      <c r="G23" s="9"/>
      <c r="H23" s="9"/>
      <c r="I23" s="9"/>
      <c r="J23" s="20">
        <f t="shared" si="0"/>
        <v>39000</v>
      </c>
      <c r="K23" s="20">
        <f t="shared" si="1"/>
        <v>39000</v>
      </c>
      <c r="L23" s="20">
        <f t="shared" si="2"/>
        <v>39000</v>
      </c>
      <c r="M23" s="13" t="str">
        <f>A3</f>
        <v>TANGGAL 19 SEPTEMBER 2022</v>
      </c>
      <c r="N23" s="17" t="s">
        <v>8</v>
      </c>
      <c r="O23" s="17">
        <v>25</v>
      </c>
      <c r="P23" t="e">
        <f>#REF!</f>
        <v>#REF!</v>
      </c>
    </row>
    <row r="24" spans="1:16" x14ac:dyDescent="0.2">
      <c r="A24" s="6"/>
      <c r="B24" s="27"/>
      <c r="C24" s="24" t="s">
        <v>100</v>
      </c>
      <c r="D24" s="3" t="s">
        <v>19</v>
      </c>
      <c r="E24" s="20">
        <v>70000</v>
      </c>
      <c r="F24" s="20">
        <v>80000</v>
      </c>
      <c r="G24" s="10"/>
      <c r="H24" s="10"/>
      <c r="I24" s="10"/>
      <c r="J24" s="20">
        <f t="shared" si="0"/>
        <v>70000</v>
      </c>
      <c r="K24" s="20">
        <f t="shared" si="1"/>
        <v>80000</v>
      </c>
      <c r="L24" s="20">
        <f t="shared" si="2"/>
        <v>75000</v>
      </c>
      <c r="M24" s="13" t="str">
        <f>A3</f>
        <v>TANGGAL 19 SEPTEMBER 2022</v>
      </c>
      <c r="N24" s="17" t="s">
        <v>9</v>
      </c>
      <c r="O24" s="17">
        <v>26</v>
      </c>
      <c r="P24" t="e">
        <f>#REF!</f>
        <v>#REF!</v>
      </c>
    </row>
    <row r="25" spans="1:16" x14ac:dyDescent="0.2">
      <c r="A25" s="6">
        <v>5</v>
      </c>
      <c r="B25" s="30" t="s">
        <v>85</v>
      </c>
      <c r="C25" s="24" t="s">
        <v>99</v>
      </c>
      <c r="D25" s="4" t="s">
        <v>19</v>
      </c>
      <c r="E25" s="20">
        <v>31000</v>
      </c>
      <c r="F25" s="20">
        <v>31000</v>
      </c>
      <c r="G25" s="9"/>
      <c r="H25" s="9"/>
      <c r="I25" s="9"/>
      <c r="J25" s="20">
        <f t="shared" si="0"/>
        <v>31000</v>
      </c>
      <c r="K25" s="20">
        <f t="shared" si="1"/>
        <v>31000</v>
      </c>
      <c r="L25" s="20">
        <f t="shared" si="2"/>
        <v>31000</v>
      </c>
      <c r="M25" s="13" t="str">
        <f>A3</f>
        <v>TANGGAL 19 SEPTEMBER 2022</v>
      </c>
      <c r="N25" s="17" t="s">
        <v>47</v>
      </c>
      <c r="O25" s="17">
        <v>28</v>
      </c>
      <c r="P25" t="e">
        <f>#REF!</f>
        <v>#REF!</v>
      </c>
    </row>
    <row r="26" spans="1:16" x14ac:dyDescent="0.2">
      <c r="A26" s="6"/>
      <c r="B26" s="27"/>
      <c r="C26" s="24" t="s">
        <v>100</v>
      </c>
      <c r="D26" s="4" t="s">
        <v>19</v>
      </c>
      <c r="E26" s="20">
        <v>50000</v>
      </c>
      <c r="F26" s="20">
        <v>50000</v>
      </c>
      <c r="G26" s="10"/>
      <c r="H26" s="10"/>
      <c r="I26" s="10"/>
      <c r="J26" s="20">
        <f t="shared" si="0"/>
        <v>50000</v>
      </c>
      <c r="K26" s="20">
        <f t="shared" si="1"/>
        <v>50000</v>
      </c>
      <c r="L26" s="20">
        <f t="shared" si="2"/>
        <v>50000</v>
      </c>
      <c r="M26" s="13" t="str">
        <f>A3</f>
        <v>TANGGAL 19 SEPTEMBER 2022</v>
      </c>
      <c r="N26" s="17" t="s">
        <v>48</v>
      </c>
      <c r="O26" s="17">
        <v>29</v>
      </c>
      <c r="P26" t="e">
        <f>#REF!</f>
        <v>#REF!</v>
      </c>
    </row>
    <row r="27" spans="1:16" x14ac:dyDescent="0.2">
      <c r="A27" s="6"/>
      <c r="B27" s="27"/>
      <c r="C27" s="24" t="s">
        <v>101</v>
      </c>
      <c r="D27" s="4" t="s">
        <v>19</v>
      </c>
      <c r="E27" s="20">
        <v>45000</v>
      </c>
      <c r="F27" s="20">
        <v>45000</v>
      </c>
      <c r="G27" s="10"/>
      <c r="H27" s="10"/>
      <c r="I27" s="10"/>
      <c r="J27" s="20">
        <f t="shared" si="0"/>
        <v>45000</v>
      </c>
      <c r="K27" s="20">
        <f t="shared" si="1"/>
        <v>45000</v>
      </c>
      <c r="L27" s="20">
        <f t="shared" si="2"/>
        <v>45000</v>
      </c>
      <c r="M27" s="13" t="str">
        <f>A3</f>
        <v>TANGGAL 19 SEPTEMBER 2022</v>
      </c>
      <c r="N27" s="17" t="s">
        <v>57</v>
      </c>
      <c r="O27" s="17">
        <v>30</v>
      </c>
      <c r="P27" t="e">
        <f>#REF!</f>
        <v>#REF!</v>
      </c>
    </row>
    <row r="28" spans="1:16" x14ac:dyDescent="0.2">
      <c r="A28" s="6">
        <v>6</v>
      </c>
      <c r="B28" s="30" t="s">
        <v>7</v>
      </c>
      <c r="C28" s="24" t="s">
        <v>102</v>
      </c>
      <c r="D28" s="4" t="s">
        <v>21</v>
      </c>
      <c r="E28" s="20">
        <v>11000</v>
      </c>
      <c r="F28" s="20">
        <v>11000</v>
      </c>
      <c r="G28" s="9"/>
      <c r="H28" s="9"/>
      <c r="I28" s="9"/>
      <c r="J28" s="20">
        <f t="shared" si="0"/>
        <v>11000</v>
      </c>
      <c r="K28" s="20">
        <f t="shared" si="1"/>
        <v>11000</v>
      </c>
      <c r="L28" s="20">
        <f t="shared" si="2"/>
        <v>11000</v>
      </c>
      <c r="M28" s="13" t="str">
        <f>A3</f>
        <v>TANGGAL 19 SEPTEMBER 2022</v>
      </c>
      <c r="N28" s="17" t="s">
        <v>58</v>
      </c>
      <c r="O28" s="17">
        <v>32</v>
      </c>
      <c r="P28" t="e">
        <f>#REF!</f>
        <v>#REF!</v>
      </c>
    </row>
    <row r="29" spans="1:16" x14ac:dyDescent="0.2">
      <c r="A29" s="6"/>
      <c r="B29" s="27"/>
      <c r="C29" s="24" t="s">
        <v>103</v>
      </c>
      <c r="D29" s="4" t="s">
        <v>21</v>
      </c>
      <c r="E29" s="20">
        <v>12500</v>
      </c>
      <c r="F29" s="20">
        <v>12500</v>
      </c>
      <c r="G29" s="9"/>
      <c r="H29" s="9"/>
      <c r="I29" s="9"/>
      <c r="J29" s="20">
        <f t="shared" si="0"/>
        <v>12500</v>
      </c>
      <c r="K29" s="20">
        <f t="shared" si="1"/>
        <v>12500</v>
      </c>
      <c r="L29" s="20">
        <f t="shared" si="2"/>
        <v>12500</v>
      </c>
      <c r="M29" s="13" t="str">
        <f>A3</f>
        <v>TANGGAL 19 SEPTEMBER 2022</v>
      </c>
      <c r="N29" s="17" t="s">
        <v>49</v>
      </c>
      <c r="O29" s="17">
        <v>33</v>
      </c>
      <c r="P29" t="e">
        <f>#REF!</f>
        <v>#REF!</v>
      </c>
    </row>
    <row r="30" spans="1:16" x14ac:dyDescent="0.2">
      <c r="A30" s="6"/>
      <c r="B30" s="27"/>
      <c r="C30" s="24" t="s">
        <v>104</v>
      </c>
      <c r="D30" s="4" t="s">
        <v>134</v>
      </c>
      <c r="E30" s="20">
        <v>42000</v>
      </c>
      <c r="F30" s="20">
        <v>44000</v>
      </c>
      <c r="G30" s="9"/>
      <c r="H30" s="9"/>
      <c r="I30" s="9"/>
      <c r="J30" s="20">
        <f t="shared" si="0"/>
        <v>42000</v>
      </c>
      <c r="K30" s="20">
        <f t="shared" si="1"/>
        <v>44000</v>
      </c>
      <c r="L30" s="20">
        <f t="shared" si="2"/>
        <v>43000</v>
      </c>
      <c r="M30" s="13" t="str">
        <f>A3</f>
        <v>TANGGAL 19 SEPTEMBER 2022</v>
      </c>
      <c r="N30" s="17" t="s">
        <v>50</v>
      </c>
      <c r="O30" s="17">
        <v>34</v>
      </c>
      <c r="P30" t="e">
        <f>#REF!</f>
        <v>#REF!</v>
      </c>
    </row>
    <row r="31" spans="1:16" x14ac:dyDescent="0.2">
      <c r="A31" s="6"/>
      <c r="B31" s="27"/>
      <c r="C31" s="24" t="s">
        <v>54</v>
      </c>
      <c r="D31" s="4" t="s">
        <v>134</v>
      </c>
      <c r="E31" s="20">
        <v>40000</v>
      </c>
      <c r="F31" s="20">
        <v>40000</v>
      </c>
      <c r="G31" s="9"/>
      <c r="H31" s="9"/>
      <c r="I31" s="9"/>
      <c r="J31" s="20">
        <f t="shared" si="0"/>
        <v>40000</v>
      </c>
      <c r="K31" s="20">
        <f t="shared" si="1"/>
        <v>40000</v>
      </c>
      <c r="L31" s="20">
        <f t="shared" si="2"/>
        <v>40000</v>
      </c>
      <c r="M31" s="13" t="str">
        <f>A3</f>
        <v>TANGGAL 19 SEPTEMBER 2022</v>
      </c>
      <c r="N31" s="17" t="s">
        <v>31</v>
      </c>
      <c r="O31" s="17">
        <v>35</v>
      </c>
      <c r="P31" t="e">
        <f>#REF!</f>
        <v>#REF!</v>
      </c>
    </row>
    <row r="32" spans="1:16" x14ac:dyDescent="0.2">
      <c r="A32" s="6">
        <v>7</v>
      </c>
      <c r="B32" s="30" t="s">
        <v>105</v>
      </c>
      <c r="C32" s="21" t="s">
        <v>133</v>
      </c>
      <c r="D32" s="4" t="s">
        <v>19</v>
      </c>
      <c r="E32" s="20">
        <v>8000</v>
      </c>
      <c r="F32" s="20">
        <v>8000</v>
      </c>
      <c r="G32" s="10"/>
      <c r="H32" s="10"/>
      <c r="I32" s="10"/>
      <c r="J32" s="20">
        <f t="shared" si="0"/>
        <v>8000</v>
      </c>
      <c r="K32" s="20">
        <f t="shared" si="1"/>
        <v>8000</v>
      </c>
      <c r="L32" s="20">
        <f t="shared" si="2"/>
        <v>8000</v>
      </c>
      <c r="M32" s="8" t="s">
        <v>25</v>
      </c>
      <c r="N32" s="17"/>
      <c r="O32" s="17"/>
    </row>
    <row r="33" spans="1:16" x14ac:dyDescent="0.2">
      <c r="A33" s="6">
        <v>8</v>
      </c>
      <c r="B33" s="30" t="s">
        <v>130</v>
      </c>
      <c r="C33" s="21" t="s">
        <v>132</v>
      </c>
      <c r="D33" s="4" t="s">
        <v>19</v>
      </c>
      <c r="E33" s="20">
        <v>8000</v>
      </c>
      <c r="F33" s="20">
        <v>8000</v>
      </c>
      <c r="G33" s="10"/>
      <c r="H33" s="10"/>
      <c r="I33" s="10"/>
      <c r="J33" s="20">
        <f t="shared" si="0"/>
        <v>8000</v>
      </c>
      <c r="K33" s="20">
        <f t="shared" si="1"/>
        <v>8000</v>
      </c>
      <c r="L33" s="20">
        <f t="shared" si="2"/>
        <v>8000</v>
      </c>
      <c r="M33" s="8" t="s">
        <v>25</v>
      </c>
      <c r="N33" s="17" t="s">
        <v>60</v>
      </c>
      <c r="O33" s="17">
        <v>37</v>
      </c>
      <c r="P33" t="e">
        <f>#REF!</f>
        <v>#REF!</v>
      </c>
    </row>
    <row r="34" spans="1:16" x14ac:dyDescent="0.2">
      <c r="A34" s="6">
        <v>9</v>
      </c>
      <c r="B34" s="30" t="s">
        <v>9</v>
      </c>
      <c r="C34" s="32" t="s">
        <v>106</v>
      </c>
      <c r="D34" s="4" t="s">
        <v>19</v>
      </c>
      <c r="E34" s="20">
        <v>15000</v>
      </c>
      <c r="F34" s="20">
        <v>16000</v>
      </c>
      <c r="G34" s="10"/>
      <c r="H34" s="10"/>
      <c r="I34" s="10"/>
      <c r="J34" s="20">
        <f t="shared" si="0"/>
        <v>15000</v>
      </c>
      <c r="K34" s="20">
        <f t="shared" si="1"/>
        <v>16000</v>
      </c>
      <c r="L34" s="20">
        <f t="shared" si="2"/>
        <v>15500</v>
      </c>
      <c r="M34" s="13" t="str">
        <f>A3</f>
        <v>TANGGAL 19 SEPTEMBER 2022</v>
      </c>
      <c r="N34" s="17" t="s">
        <v>51</v>
      </c>
      <c r="O34" s="17">
        <v>38</v>
      </c>
      <c r="P34" t="e">
        <f>#REF!</f>
        <v>#REF!</v>
      </c>
    </row>
    <row r="35" spans="1:16" x14ac:dyDescent="0.2">
      <c r="A35" s="6"/>
      <c r="B35" s="27"/>
      <c r="C35" s="32" t="s">
        <v>107</v>
      </c>
      <c r="D35" s="4" t="s">
        <v>19</v>
      </c>
      <c r="E35" s="20">
        <v>15000</v>
      </c>
      <c r="F35" s="20">
        <v>15000</v>
      </c>
      <c r="G35" s="9"/>
      <c r="H35" s="9"/>
      <c r="I35" s="9"/>
      <c r="J35" s="20">
        <f t="shared" si="0"/>
        <v>15000</v>
      </c>
      <c r="K35" s="20">
        <f t="shared" si="1"/>
        <v>15000</v>
      </c>
      <c r="L35" s="20">
        <f t="shared" si="2"/>
        <v>15000</v>
      </c>
      <c r="M35" s="13" t="str">
        <f>A3</f>
        <v>TANGGAL 19 SEPTEMBER 2022</v>
      </c>
      <c r="N35" s="17" t="s">
        <v>52</v>
      </c>
      <c r="O35" s="17">
        <v>39</v>
      </c>
      <c r="P35" t="e">
        <f>#REF!</f>
        <v>#REF!</v>
      </c>
    </row>
    <row r="36" spans="1:16" x14ac:dyDescent="0.2">
      <c r="A36" s="6"/>
      <c r="B36" s="27"/>
      <c r="C36" s="32" t="s">
        <v>42</v>
      </c>
      <c r="D36" s="4" t="s">
        <v>19</v>
      </c>
      <c r="E36" s="20">
        <v>10000</v>
      </c>
      <c r="F36" s="20">
        <v>11000</v>
      </c>
      <c r="G36" s="9"/>
      <c r="H36" s="9"/>
      <c r="I36" s="9"/>
      <c r="J36" s="20">
        <f t="shared" si="0"/>
        <v>10000</v>
      </c>
      <c r="K36" s="20">
        <f t="shared" si="1"/>
        <v>11000</v>
      </c>
      <c r="L36" s="20">
        <f t="shared" si="2"/>
        <v>10500</v>
      </c>
      <c r="M36" s="13" t="str">
        <f>A3</f>
        <v>TANGGAL 19 SEPTEMBER 2022</v>
      </c>
      <c r="N36" s="17" t="s">
        <v>12</v>
      </c>
      <c r="O36" s="17">
        <v>40</v>
      </c>
      <c r="P36" t="e">
        <f>#REF!</f>
        <v>#REF!</v>
      </c>
    </row>
    <row r="37" spans="1:16" x14ac:dyDescent="0.2">
      <c r="A37" s="6">
        <v>10</v>
      </c>
      <c r="B37" s="30" t="s">
        <v>35</v>
      </c>
      <c r="C37" s="21" t="s">
        <v>17</v>
      </c>
      <c r="D37" s="4" t="s">
        <v>19</v>
      </c>
      <c r="E37" s="20">
        <v>13000</v>
      </c>
      <c r="F37" s="20">
        <v>13000</v>
      </c>
      <c r="G37" s="9"/>
      <c r="H37" s="9"/>
      <c r="I37" s="9"/>
      <c r="J37" s="20">
        <f t="shared" si="0"/>
        <v>13000</v>
      </c>
      <c r="K37" s="20">
        <f t="shared" si="1"/>
        <v>13000</v>
      </c>
      <c r="L37" s="20">
        <f t="shared" si="2"/>
        <v>13000</v>
      </c>
      <c r="N37" s="17"/>
      <c r="O37" s="17"/>
    </row>
    <row r="38" spans="1:16" x14ac:dyDescent="0.2">
      <c r="A38" s="6"/>
      <c r="B38" s="30"/>
      <c r="C38" s="33" t="s">
        <v>16</v>
      </c>
      <c r="D38" s="4" t="s">
        <v>19</v>
      </c>
      <c r="E38" s="20">
        <v>0</v>
      </c>
      <c r="F38" s="20">
        <v>0</v>
      </c>
      <c r="G38" s="9"/>
      <c r="H38" s="9"/>
      <c r="I38" s="9"/>
      <c r="J38" s="20">
        <f t="shared" si="0"/>
        <v>0</v>
      </c>
      <c r="K38" s="20">
        <f t="shared" si="1"/>
        <v>0</v>
      </c>
      <c r="L38" s="20">
        <f>AVERAGE(E38:I38)</f>
        <v>0</v>
      </c>
      <c r="N38" s="17"/>
      <c r="O38" s="17"/>
    </row>
    <row r="39" spans="1:16" x14ac:dyDescent="0.2">
      <c r="A39" s="6">
        <v>11</v>
      </c>
      <c r="B39" s="30" t="s">
        <v>10</v>
      </c>
      <c r="C39" s="24" t="s">
        <v>57</v>
      </c>
      <c r="D39" s="4" t="s">
        <v>22</v>
      </c>
      <c r="E39" s="20">
        <v>3500</v>
      </c>
      <c r="F39" s="20">
        <v>3500</v>
      </c>
      <c r="G39" s="9"/>
      <c r="H39" s="9"/>
      <c r="I39" s="9"/>
      <c r="J39" s="20">
        <f t="shared" si="0"/>
        <v>3500</v>
      </c>
      <c r="K39" s="20">
        <f t="shared" si="1"/>
        <v>3500</v>
      </c>
      <c r="L39" s="20">
        <f t="shared" si="2"/>
        <v>3500</v>
      </c>
      <c r="M39" s="13" t="str">
        <f>A3</f>
        <v>TANGGAL 19 SEPTEMBER 2022</v>
      </c>
      <c r="N39" s="17" t="s">
        <v>69</v>
      </c>
      <c r="O39" s="17">
        <v>42</v>
      </c>
      <c r="P39" t="e">
        <f>#REF!</f>
        <v>#REF!</v>
      </c>
    </row>
    <row r="40" spans="1:16" x14ac:dyDescent="0.2">
      <c r="A40" s="6"/>
      <c r="B40" s="27"/>
      <c r="C40" s="24" t="s">
        <v>59</v>
      </c>
      <c r="D40" s="4" t="s">
        <v>22</v>
      </c>
      <c r="E40" s="20">
        <v>3500</v>
      </c>
      <c r="F40" s="20">
        <v>3500</v>
      </c>
      <c r="G40" s="10"/>
      <c r="H40" s="10"/>
      <c r="I40" s="10"/>
      <c r="J40" s="20">
        <f t="shared" si="0"/>
        <v>3500</v>
      </c>
      <c r="K40" s="20">
        <f t="shared" si="1"/>
        <v>3500</v>
      </c>
      <c r="L40" s="20">
        <f t="shared" si="2"/>
        <v>3500</v>
      </c>
      <c r="M40" s="13" t="str">
        <f>A3</f>
        <v>TANGGAL 19 SEPTEMBER 2022</v>
      </c>
      <c r="N40" s="17" t="s">
        <v>35</v>
      </c>
      <c r="O40" s="17">
        <v>43</v>
      </c>
      <c r="P40" t="e">
        <f>#REF!</f>
        <v>#REF!</v>
      </c>
    </row>
    <row r="41" spans="1:16" x14ac:dyDescent="0.2">
      <c r="A41" s="6"/>
      <c r="B41" s="27"/>
      <c r="C41" s="24" t="s">
        <v>58</v>
      </c>
      <c r="D41" s="4" t="s">
        <v>22</v>
      </c>
      <c r="E41" s="20">
        <v>3500</v>
      </c>
      <c r="F41" s="20">
        <v>3500</v>
      </c>
      <c r="G41" s="10"/>
      <c r="H41" s="10"/>
      <c r="I41" s="10"/>
      <c r="J41" s="20">
        <f t="shared" si="0"/>
        <v>3500</v>
      </c>
      <c r="K41" s="20">
        <f t="shared" si="1"/>
        <v>3500</v>
      </c>
      <c r="L41" s="20">
        <f t="shared" si="2"/>
        <v>3500</v>
      </c>
      <c r="M41" s="13" t="str">
        <f>A3</f>
        <v>TANGGAL 19 SEPTEMBER 2022</v>
      </c>
      <c r="N41" s="17" t="s">
        <v>32</v>
      </c>
      <c r="O41" s="17">
        <v>44</v>
      </c>
      <c r="P41" t="e">
        <f>#REF!</f>
        <v>#REF!</v>
      </c>
    </row>
    <row r="42" spans="1:16" x14ac:dyDescent="0.2">
      <c r="A42" s="6"/>
      <c r="B42" s="27"/>
      <c r="C42" s="24" t="s">
        <v>49</v>
      </c>
      <c r="D42" s="4" t="s">
        <v>22</v>
      </c>
      <c r="E42" s="20">
        <v>3500</v>
      </c>
      <c r="F42" s="20">
        <v>3500</v>
      </c>
      <c r="G42" s="10"/>
      <c r="H42" s="10"/>
      <c r="I42" s="10"/>
      <c r="J42" s="20">
        <f t="shared" si="0"/>
        <v>3500</v>
      </c>
      <c r="K42" s="20">
        <f t="shared" si="1"/>
        <v>3500</v>
      </c>
      <c r="L42" s="20">
        <f t="shared" si="2"/>
        <v>3500</v>
      </c>
      <c r="M42" s="13" t="str">
        <f>A3</f>
        <v>TANGGAL 19 SEPTEMBER 2022</v>
      </c>
      <c r="N42" s="17" t="s">
        <v>34</v>
      </c>
      <c r="O42" s="17">
        <v>45</v>
      </c>
      <c r="P42" t="e">
        <f>#REF!</f>
        <v>#REF!</v>
      </c>
    </row>
    <row r="43" spans="1:16" x14ac:dyDescent="0.2">
      <c r="A43" s="6"/>
      <c r="B43" s="27"/>
      <c r="C43" s="24" t="s">
        <v>50</v>
      </c>
      <c r="D43" s="4" t="s">
        <v>22</v>
      </c>
      <c r="E43" s="20">
        <v>3500</v>
      </c>
      <c r="F43" s="20">
        <v>3500</v>
      </c>
      <c r="G43" s="9"/>
      <c r="H43" s="9"/>
      <c r="I43" s="9"/>
      <c r="J43" s="20">
        <f t="shared" si="0"/>
        <v>3500</v>
      </c>
      <c r="K43" s="20">
        <f t="shared" si="1"/>
        <v>3500</v>
      </c>
      <c r="L43" s="20">
        <f t="shared" si="2"/>
        <v>3500</v>
      </c>
      <c r="M43" s="13" t="str">
        <f>A3</f>
        <v>TANGGAL 19 SEPTEMBER 2022</v>
      </c>
      <c r="N43" s="17" t="s">
        <v>67</v>
      </c>
      <c r="O43" s="17">
        <v>46</v>
      </c>
      <c r="P43" t="e">
        <f>#REF!</f>
        <v>#REF!</v>
      </c>
    </row>
    <row r="44" spans="1:16" x14ac:dyDescent="0.2">
      <c r="A44" s="6">
        <v>12</v>
      </c>
      <c r="B44" s="27" t="s">
        <v>80</v>
      </c>
      <c r="C44" s="24" t="s">
        <v>108</v>
      </c>
      <c r="D44" s="4" t="s">
        <v>19</v>
      </c>
      <c r="E44" s="20">
        <v>80000</v>
      </c>
      <c r="F44" s="20">
        <v>80000</v>
      </c>
      <c r="G44" s="9"/>
      <c r="H44" s="9"/>
      <c r="I44" s="9"/>
      <c r="J44" s="20">
        <f t="shared" si="0"/>
        <v>80000</v>
      </c>
      <c r="K44" s="20">
        <f t="shared" si="1"/>
        <v>80000</v>
      </c>
      <c r="L44" s="20">
        <f t="shared" si="2"/>
        <v>80000</v>
      </c>
      <c r="N44" s="17"/>
      <c r="O44" s="17"/>
    </row>
    <row r="45" spans="1:16" x14ac:dyDescent="0.2">
      <c r="A45" s="6"/>
      <c r="B45" s="27"/>
      <c r="C45" s="24" t="s">
        <v>109</v>
      </c>
      <c r="D45" s="4" t="s">
        <v>19</v>
      </c>
      <c r="E45" s="20">
        <v>80000</v>
      </c>
      <c r="F45" s="20">
        <v>80000</v>
      </c>
      <c r="G45" s="9"/>
      <c r="H45" s="9"/>
      <c r="I45" s="9"/>
      <c r="J45" s="20">
        <f t="shared" si="0"/>
        <v>80000</v>
      </c>
      <c r="K45" s="20">
        <f t="shared" si="1"/>
        <v>80000</v>
      </c>
      <c r="L45" s="20">
        <f t="shared" si="2"/>
        <v>80000</v>
      </c>
      <c r="N45" s="17"/>
      <c r="O45" s="17"/>
    </row>
    <row r="46" spans="1:16" x14ac:dyDescent="0.2">
      <c r="A46" s="6"/>
      <c r="B46" s="27"/>
      <c r="C46" s="24" t="s">
        <v>110</v>
      </c>
      <c r="D46" s="4" t="s">
        <v>19</v>
      </c>
      <c r="E46" s="20">
        <v>100000</v>
      </c>
      <c r="F46" s="20">
        <v>100000</v>
      </c>
      <c r="G46" s="9"/>
      <c r="H46" s="9"/>
      <c r="I46" s="9"/>
      <c r="J46" s="20">
        <f t="shared" si="0"/>
        <v>100000</v>
      </c>
      <c r="K46" s="20">
        <f t="shared" si="1"/>
        <v>100000</v>
      </c>
      <c r="L46" s="20">
        <f t="shared" si="2"/>
        <v>100000</v>
      </c>
      <c r="N46" s="17"/>
      <c r="O46" s="17"/>
    </row>
    <row r="47" spans="1:16" x14ac:dyDescent="0.2">
      <c r="A47" s="6"/>
      <c r="B47" s="27"/>
      <c r="C47" s="24" t="s">
        <v>111</v>
      </c>
      <c r="D47" s="4" t="s">
        <v>19</v>
      </c>
      <c r="E47" s="20">
        <v>70000</v>
      </c>
      <c r="F47" s="20">
        <v>70000</v>
      </c>
      <c r="G47" s="9"/>
      <c r="H47" s="9"/>
      <c r="I47" s="9"/>
      <c r="J47" s="20">
        <f t="shared" si="0"/>
        <v>70000</v>
      </c>
      <c r="K47" s="20">
        <f t="shared" si="1"/>
        <v>70000</v>
      </c>
      <c r="L47" s="20">
        <f t="shared" si="2"/>
        <v>70000</v>
      </c>
      <c r="N47" s="17"/>
      <c r="O47" s="17"/>
    </row>
    <row r="48" spans="1:16" x14ac:dyDescent="0.2">
      <c r="A48" s="6"/>
      <c r="B48" s="27"/>
      <c r="C48" s="34" t="s">
        <v>129</v>
      </c>
      <c r="D48" s="4" t="s">
        <v>19</v>
      </c>
      <c r="E48" s="37">
        <v>0</v>
      </c>
      <c r="F48" s="37">
        <v>0</v>
      </c>
      <c r="G48" s="9"/>
      <c r="H48" s="9"/>
      <c r="I48" s="9"/>
      <c r="J48" s="20">
        <f t="shared" si="0"/>
        <v>0</v>
      </c>
      <c r="K48" s="20">
        <f t="shared" si="1"/>
        <v>0</v>
      </c>
      <c r="L48" s="20">
        <f t="shared" si="2"/>
        <v>0</v>
      </c>
      <c r="N48" s="17"/>
      <c r="O48" s="17"/>
    </row>
    <row r="49" spans="1:16" x14ac:dyDescent="0.2">
      <c r="A49" s="6">
        <v>13</v>
      </c>
      <c r="B49" s="27" t="s">
        <v>112</v>
      </c>
      <c r="C49" s="24" t="s">
        <v>118</v>
      </c>
      <c r="D49" s="4" t="s">
        <v>19</v>
      </c>
      <c r="E49" s="20">
        <v>35000</v>
      </c>
      <c r="F49" s="20">
        <v>40000</v>
      </c>
      <c r="G49" s="9"/>
      <c r="H49" s="9"/>
      <c r="I49" s="9"/>
      <c r="J49" s="20">
        <f t="shared" si="0"/>
        <v>35000</v>
      </c>
      <c r="K49" s="20">
        <f t="shared" si="1"/>
        <v>40000</v>
      </c>
      <c r="L49" s="20">
        <f t="shared" si="2"/>
        <v>37500</v>
      </c>
      <c r="N49" s="17"/>
      <c r="O49" s="17"/>
    </row>
    <row r="50" spans="1:16" x14ac:dyDescent="0.2">
      <c r="A50" s="6"/>
      <c r="B50" s="27"/>
      <c r="C50" s="24" t="s">
        <v>119</v>
      </c>
      <c r="D50" s="4" t="s">
        <v>19</v>
      </c>
      <c r="E50" s="20">
        <v>25000</v>
      </c>
      <c r="F50" s="20">
        <v>30000</v>
      </c>
      <c r="G50" s="9"/>
      <c r="H50" s="9"/>
      <c r="I50" s="9"/>
      <c r="J50" s="20">
        <f t="shared" si="0"/>
        <v>25000</v>
      </c>
      <c r="K50" s="20">
        <f t="shared" si="1"/>
        <v>30000</v>
      </c>
      <c r="L50" s="20">
        <f t="shared" si="2"/>
        <v>27500</v>
      </c>
      <c r="N50" s="17"/>
      <c r="O50" s="17"/>
    </row>
    <row r="51" spans="1:16" x14ac:dyDescent="0.2">
      <c r="A51" s="6"/>
      <c r="B51" s="27"/>
      <c r="C51" s="24" t="s">
        <v>120</v>
      </c>
      <c r="D51" s="4" t="s">
        <v>19</v>
      </c>
      <c r="E51" s="20">
        <v>40000</v>
      </c>
      <c r="F51" s="20">
        <v>40000</v>
      </c>
      <c r="G51" s="9"/>
      <c r="H51" s="9"/>
      <c r="I51" s="9"/>
      <c r="J51" s="20">
        <f t="shared" si="0"/>
        <v>40000</v>
      </c>
      <c r="K51" s="20">
        <f t="shared" si="1"/>
        <v>40000</v>
      </c>
      <c r="L51" s="20">
        <f t="shared" si="2"/>
        <v>40000</v>
      </c>
      <c r="N51" s="17"/>
      <c r="O51" s="17"/>
    </row>
    <row r="52" spans="1:16" x14ac:dyDescent="0.2">
      <c r="A52" s="6"/>
      <c r="B52" s="31"/>
      <c r="C52" s="21" t="s">
        <v>81</v>
      </c>
      <c r="D52" s="4" t="s">
        <v>19</v>
      </c>
      <c r="E52" s="20">
        <v>25000</v>
      </c>
      <c r="F52" s="20">
        <v>25000</v>
      </c>
      <c r="G52" s="9"/>
      <c r="H52" s="9"/>
      <c r="I52" s="9"/>
      <c r="J52" s="20">
        <f t="shared" si="0"/>
        <v>25000</v>
      </c>
      <c r="K52" s="20">
        <f t="shared" si="1"/>
        <v>25000</v>
      </c>
      <c r="L52" s="20">
        <f t="shared" si="2"/>
        <v>25000</v>
      </c>
      <c r="M52" s="13" t="str">
        <f>A3</f>
        <v>TANGGAL 19 SEPTEMBER 2022</v>
      </c>
      <c r="N52" s="17" t="s">
        <v>61</v>
      </c>
      <c r="O52" s="17">
        <v>48</v>
      </c>
      <c r="P52" t="e">
        <f>#REF!</f>
        <v>#REF!</v>
      </c>
    </row>
    <row r="53" spans="1:16" x14ac:dyDescent="0.2">
      <c r="A53" s="6">
        <v>14</v>
      </c>
      <c r="B53" s="30" t="s">
        <v>11</v>
      </c>
      <c r="C53" s="24" t="s">
        <v>68</v>
      </c>
      <c r="D53" s="4" t="s">
        <v>19</v>
      </c>
      <c r="E53" s="20">
        <v>150000</v>
      </c>
      <c r="F53" s="20">
        <v>150000</v>
      </c>
      <c r="G53" s="9"/>
      <c r="H53" s="9"/>
      <c r="I53" s="9"/>
      <c r="J53" s="20">
        <f t="shared" si="0"/>
        <v>150000</v>
      </c>
      <c r="K53" s="20">
        <f t="shared" si="1"/>
        <v>150000</v>
      </c>
      <c r="L53" s="20">
        <f t="shared" si="2"/>
        <v>150000</v>
      </c>
      <c r="M53" s="13" t="str">
        <f>A3</f>
        <v>TANGGAL 19 SEPTEMBER 2022</v>
      </c>
      <c r="N53" s="17" t="s">
        <v>62</v>
      </c>
      <c r="O53" s="17">
        <v>49</v>
      </c>
      <c r="P53" t="e">
        <f>#REF!</f>
        <v>#REF!</v>
      </c>
    </row>
    <row r="54" spans="1:16" x14ac:dyDescent="0.2">
      <c r="A54" s="6"/>
      <c r="B54" s="27"/>
      <c r="C54" s="24" t="s">
        <v>121</v>
      </c>
      <c r="D54" s="4" t="s">
        <v>19</v>
      </c>
      <c r="E54" s="20">
        <v>80000</v>
      </c>
      <c r="F54" s="20">
        <v>80000</v>
      </c>
      <c r="G54" s="9"/>
      <c r="H54" s="9"/>
      <c r="I54" s="9"/>
      <c r="J54" s="20">
        <f t="shared" si="0"/>
        <v>80000</v>
      </c>
      <c r="K54" s="20">
        <f t="shared" si="1"/>
        <v>80000</v>
      </c>
      <c r="L54" s="20">
        <f t="shared" si="2"/>
        <v>80000</v>
      </c>
      <c r="M54" s="13" t="str">
        <f>A3</f>
        <v>TANGGAL 19 SEPTEMBER 2022</v>
      </c>
      <c r="N54" s="17" t="s">
        <v>63</v>
      </c>
      <c r="O54" s="17">
        <v>50</v>
      </c>
      <c r="P54" t="e">
        <f>#REF!</f>
        <v>#REF!</v>
      </c>
    </row>
    <row r="55" spans="1:16" x14ac:dyDescent="0.2">
      <c r="A55" s="6"/>
      <c r="B55" s="27"/>
      <c r="C55" s="24" t="s">
        <v>122</v>
      </c>
      <c r="D55" s="4" t="s">
        <v>19</v>
      </c>
      <c r="E55" s="20">
        <v>90000</v>
      </c>
      <c r="F55" s="20">
        <v>90000</v>
      </c>
      <c r="G55" s="9"/>
      <c r="H55" s="9"/>
      <c r="I55" s="9"/>
      <c r="J55" s="20">
        <f t="shared" si="0"/>
        <v>90000</v>
      </c>
      <c r="K55" s="20">
        <f t="shared" si="1"/>
        <v>90000</v>
      </c>
      <c r="L55" s="20">
        <f t="shared" si="2"/>
        <v>90000</v>
      </c>
      <c r="M55" s="13" t="str">
        <f>A3</f>
        <v>TANGGAL 19 SEPTEMBER 2022</v>
      </c>
      <c r="N55" s="17" t="s">
        <v>64</v>
      </c>
      <c r="O55" s="17">
        <v>51</v>
      </c>
      <c r="P55" t="e">
        <f>#REF!</f>
        <v>#REF!</v>
      </c>
    </row>
    <row r="56" spans="1:16" x14ac:dyDescent="0.2">
      <c r="A56" s="6"/>
      <c r="B56" s="27"/>
      <c r="C56" s="24" t="s">
        <v>123</v>
      </c>
      <c r="D56" s="4" t="s">
        <v>19</v>
      </c>
      <c r="E56" s="20">
        <v>60000</v>
      </c>
      <c r="F56" s="20">
        <v>60000</v>
      </c>
      <c r="G56" s="9"/>
      <c r="H56" s="9"/>
      <c r="I56" s="9"/>
      <c r="J56" s="20">
        <f t="shared" si="0"/>
        <v>60000</v>
      </c>
      <c r="K56" s="20">
        <f t="shared" si="1"/>
        <v>60000</v>
      </c>
      <c r="L56" s="20">
        <f t="shared" si="2"/>
        <v>60000</v>
      </c>
      <c r="M56" s="13" t="str">
        <f>A3</f>
        <v>TANGGAL 19 SEPTEMBER 2022</v>
      </c>
      <c r="N56" s="17" t="s">
        <v>68</v>
      </c>
      <c r="O56" s="17">
        <v>52</v>
      </c>
      <c r="P56" t="e">
        <f>#REF!</f>
        <v>#REF!</v>
      </c>
    </row>
    <row r="57" spans="1:16" x14ac:dyDescent="0.2">
      <c r="A57" s="6">
        <v>15</v>
      </c>
      <c r="B57" s="30" t="s">
        <v>14</v>
      </c>
      <c r="C57" s="24" t="s">
        <v>116</v>
      </c>
      <c r="D57" s="4" t="s">
        <v>19</v>
      </c>
      <c r="E57" s="20">
        <v>50000</v>
      </c>
      <c r="F57" s="20">
        <v>50000</v>
      </c>
      <c r="G57" s="9"/>
      <c r="H57" s="9"/>
      <c r="I57" s="9"/>
      <c r="J57" s="20">
        <f t="shared" si="0"/>
        <v>50000</v>
      </c>
      <c r="K57" s="20">
        <f t="shared" si="1"/>
        <v>50000</v>
      </c>
      <c r="L57" s="20">
        <f t="shared" si="2"/>
        <v>50000</v>
      </c>
    </row>
    <row r="58" spans="1:16" x14ac:dyDescent="0.2">
      <c r="A58" s="6"/>
      <c r="B58" s="27"/>
      <c r="C58" s="24" t="s">
        <v>117</v>
      </c>
      <c r="D58" s="4" t="s">
        <v>19</v>
      </c>
      <c r="E58" s="20">
        <v>40000</v>
      </c>
      <c r="F58" s="20">
        <v>45000</v>
      </c>
      <c r="G58" s="9"/>
      <c r="H58" s="9"/>
      <c r="I58" s="9"/>
      <c r="J58" s="20">
        <f t="shared" si="0"/>
        <v>40000</v>
      </c>
      <c r="K58" s="20">
        <f t="shared" si="1"/>
        <v>45000</v>
      </c>
      <c r="L58" s="20">
        <f t="shared" si="2"/>
        <v>42500</v>
      </c>
    </row>
    <row r="59" spans="1:16" x14ac:dyDescent="0.2">
      <c r="A59" s="6"/>
      <c r="B59" s="27"/>
      <c r="C59" s="24" t="s">
        <v>63</v>
      </c>
      <c r="D59" s="4" t="s">
        <v>19</v>
      </c>
      <c r="E59" s="20">
        <v>45000</v>
      </c>
      <c r="F59" s="20">
        <v>45000</v>
      </c>
      <c r="G59" s="9"/>
      <c r="H59" s="9"/>
      <c r="I59" s="9"/>
      <c r="J59" s="20">
        <f t="shared" si="0"/>
        <v>45000</v>
      </c>
      <c r="K59" s="20">
        <f t="shared" si="1"/>
        <v>45000</v>
      </c>
      <c r="L59" s="20">
        <f t="shared" si="2"/>
        <v>45000</v>
      </c>
    </row>
    <row r="60" spans="1:16" x14ac:dyDescent="0.2">
      <c r="A60" s="6"/>
      <c r="B60" s="27"/>
      <c r="C60" s="24" t="s">
        <v>64</v>
      </c>
      <c r="D60" s="4" t="s">
        <v>19</v>
      </c>
      <c r="E60" s="20">
        <v>35000</v>
      </c>
      <c r="F60" s="20">
        <v>35000</v>
      </c>
      <c r="G60" s="9"/>
      <c r="H60" s="9"/>
      <c r="I60" s="9"/>
      <c r="J60" s="20">
        <f t="shared" si="0"/>
        <v>35000</v>
      </c>
      <c r="K60" s="20">
        <f t="shared" si="1"/>
        <v>35000</v>
      </c>
      <c r="L60" s="20">
        <f t="shared" si="2"/>
        <v>35000</v>
      </c>
    </row>
    <row r="61" spans="1:16" x14ac:dyDescent="0.2">
      <c r="A61" s="6"/>
      <c r="B61" s="27"/>
      <c r="C61" s="24" t="s">
        <v>68</v>
      </c>
      <c r="D61" s="4" t="s">
        <v>19</v>
      </c>
      <c r="E61" s="20">
        <v>50000</v>
      </c>
      <c r="F61" s="20">
        <v>50000</v>
      </c>
      <c r="G61" s="10"/>
      <c r="H61" s="10"/>
      <c r="I61" s="10"/>
      <c r="J61" s="20">
        <f t="shared" si="0"/>
        <v>50000</v>
      </c>
      <c r="K61" s="20">
        <f t="shared" si="1"/>
        <v>50000</v>
      </c>
      <c r="L61" s="20">
        <f t="shared" si="2"/>
        <v>50000</v>
      </c>
    </row>
    <row r="62" spans="1:16" x14ac:dyDescent="0.2">
      <c r="A62" s="6"/>
      <c r="B62" s="27"/>
      <c r="C62" s="24" t="s">
        <v>65</v>
      </c>
      <c r="D62" s="4" t="s">
        <v>19</v>
      </c>
      <c r="E62" s="20">
        <v>80000</v>
      </c>
      <c r="F62" s="20">
        <v>80000</v>
      </c>
      <c r="G62" s="9"/>
      <c r="H62" s="9"/>
      <c r="I62" s="9"/>
      <c r="J62" s="20">
        <f t="shared" si="0"/>
        <v>80000</v>
      </c>
      <c r="K62" s="20">
        <f t="shared" si="1"/>
        <v>80000</v>
      </c>
      <c r="L62" s="20">
        <f t="shared" si="2"/>
        <v>80000</v>
      </c>
    </row>
    <row r="63" spans="1:16" x14ac:dyDescent="0.2">
      <c r="A63" s="6">
        <v>16</v>
      </c>
      <c r="B63" s="30" t="s">
        <v>12</v>
      </c>
      <c r="C63" s="21" t="s">
        <v>16</v>
      </c>
      <c r="D63" s="4" t="s">
        <v>19</v>
      </c>
      <c r="E63" s="20">
        <v>25000</v>
      </c>
      <c r="F63" s="20">
        <v>25000</v>
      </c>
      <c r="G63" s="10"/>
      <c r="H63" s="10"/>
      <c r="I63" s="10"/>
      <c r="J63" s="20">
        <f t="shared" si="0"/>
        <v>25000</v>
      </c>
      <c r="K63" s="20">
        <f t="shared" si="1"/>
        <v>25000</v>
      </c>
      <c r="L63" s="20">
        <f t="shared" si="2"/>
        <v>25000</v>
      </c>
      <c r="M63" s="13" t="str">
        <f>A3</f>
        <v>TANGGAL 19 SEPTEMBER 2022</v>
      </c>
      <c r="N63" s="19" t="s">
        <v>72</v>
      </c>
      <c r="O63" s="17">
        <v>54</v>
      </c>
      <c r="P63" t="e">
        <f>#REF!</f>
        <v>#REF!</v>
      </c>
    </row>
    <row r="64" spans="1:16" x14ac:dyDescent="0.2">
      <c r="A64" s="6">
        <v>17</v>
      </c>
      <c r="B64" s="30" t="s">
        <v>13</v>
      </c>
      <c r="C64" s="21" t="s">
        <v>17</v>
      </c>
      <c r="D64" s="4" t="s">
        <v>19</v>
      </c>
      <c r="E64" s="20">
        <v>30000</v>
      </c>
      <c r="F64" s="20">
        <v>30000</v>
      </c>
      <c r="G64" s="10"/>
      <c r="H64" s="10"/>
      <c r="I64" s="10"/>
      <c r="J64" s="20">
        <f t="shared" si="0"/>
        <v>30000</v>
      </c>
      <c r="K64" s="20">
        <f t="shared" si="1"/>
        <v>30000</v>
      </c>
      <c r="L64" s="20">
        <f t="shared" si="2"/>
        <v>30000</v>
      </c>
      <c r="M64" s="13" t="str">
        <f>A3</f>
        <v>TANGGAL 19 SEPTEMBER 2022</v>
      </c>
      <c r="N64" s="19" t="s">
        <v>73</v>
      </c>
      <c r="O64" s="17">
        <v>55</v>
      </c>
      <c r="P64" t="e">
        <f>#REF!</f>
        <v>#REF!</v>
      </c>
    </row>
    <row r="65" spans="1:16" x14ac:dyDescent="0.2">
      <c r="A65" s="6"/>
      <c r="B65" s="30"/>
      <c r="C65" s="21" t="s">
        <v>16</v>
      </c>
      <c r="D65" s="4" t="s">
        <v>19</v>
      </c>
      <c r="E65" s="20">
        <v>40000</v>
      </c>
      <c r="F65" s="20">
        <v>40000</v>
      </c>
      <c r="G65" s="9"/>
      <c r="H65" s="9"/>
      <c r="I65" s="9"/>
      <c r="J65" s="20">
        <f t="shared" si="0"/>
        <v>40000</v>
      </c>
      <c r="K65" s="20">
        <f t="shared" si="1"/>
        <v>40000</v>
      </c>
      <c r="L65" s="20">
        <f t="shared" si="2"/>
        <v>40000</v>
      </c>
      <c r="M65" s="13" t="str">
        <f>A3</f>
        <v>TANGGAL 19 SEPTEMBER 2022</v>
      </c>
      <c r="N65" s="19" t="s">
        <v>74</v>
      </c>
      <c r="O65" s="17">
        <v>56</v>
      </c>
      <c r="P65" t="e">
        <f>#REF!</f>
        <v>#REF!</v>
      </c>
    </row>
    <row r="66" spans="1:16" x14ac:dyDescent="0.2">
      <c r="A66" s="6">
        <v>18</v>
      </c>
      <c r="B66" s="30" t="s">
        <v>82</v>
      </c>
      <c r="C66" s="35" t="s">
        <v>135</v>
      </c>
      <c r="D66" s="4" t="s">
        <v>19</v>
      </c>
      <c r="E66" s="20">
        <v>17500</v>
      </c>
      <c r="F66" s="20">
        <v>17500</v>
      </c>
      <c r="G66" s="10"/>
      <c r="H66" s="10"/>
      <c r="I66" s="10"/>
      <c r="J66" s="20">
        <f t="shared" si="0"/>
        <v>17500</v>
      </c>
      <c r="K66" s="20">
        <f t="shared" si="1"/>
        <v>17500</v>
      </c>
      <c r="L66" s="20">
        <f t="shared" si="2"/>
        <v>17500</v>
      </c>
      <c r="M66" s="8" t="s">
        <v>25</v>
      </c>
      <c r="N66" s="19"/>
      <c r="O66" s="17"/>
    </row>
    <row r="67" spans="1:16" x14ac:dyDescent="0.2">
      <c r="A67" s="6">
        <v>19</v>
      </c>
      <c r="B67" s="31" t="s">
        <v>32</v>
      </c>
      <c r="C67" s="21" t="s">
        <v>90</v>
      </c>
      <c r="D67" s="4" t="s">
        <v>19</v>
      </c>
      <c r="E67" s="20">
        <v>6000</v>
      </c>
      <c r="F67" s="20">
        <v>6000</v>
      </c>
      <c r="G67" s="10"/>
      <c r="H67" s="10"/>
      <c r="I67" s="10"/>
      <c r="J67" s="20">
        <f t="shared" si="0"/>
        <v>6000</v>
      </c>
      <c r="K67" s="20">
        <f t="shared" si="1"/>
        <v>6000</v>
      </c>
      <c r="L67" s="20">
        <f t="shared" si="2"/>
        <v>6000</v>
      </c>
      <c r="M67" s="8" t="s">
        <v>25</v>
      </c>
      <c r="N67" s="19" t="s">
        <v>75</v>
      </c>
      <c r="O67" s="17">
        <v>58</v>
      </c>
      <c r="P67" t="e">
        <f>#REF!</f>
        <v>#REF!</v>
      </c>
    </row>
    <row r="68" spans="1:16" x14ac:dyDescent="0.2">
      <c r="A68" s="6">
        <v>20</v>
      </c>
      <c r="B68" s="31" t="s">
        <v>34</v>
      </c>
      <c r="C68" s="21" t="s">
        <v>15</v>
      </c>
      <c r="D68" s="4" t="s">
        <v>20</v>
      </c>
      <c r="E68" s="20">
        <v>7000</v>
      </c>
      <c r="F68" s="20">
        <v>7000</v>
      </c>
      <c r="G68" s="10"/>
      <c r="H68" s="10"/>
      <c r="I68" s="10"/>
      <c r="J68" s="20">
        <f t="shared" si="0"/>
        <v>7000</v>
      </c>
      <c r="K68" s="20">
        <f t="shared" si="1"/>
        <v>7000</v>
      </c>
      <c r="L68" s="20">
        <f t="shared" si="2"/>
        <v>7000</v>
      </c>
      <c r="M68" s="8" t="s">
        <v>25</v>
      </c>
    </row>
    <row r="69" spans="1:16" x14ac:dyDescent="0.2">
      <c r="A69" s="6">
        <v>21</v>
      </c>
      <c r="B69" s="27" t="s">
        <v>86</v>
      </c>
      <c r="C69" s="21" t="s">
        <v>15</v>
      </c>
      <c r="D69" s="4" t="s">
        <v>19</v>
      </c>
      <c r="E69" s="20">
        <v>20000</v>
      </c>
      <c r="F69" s="20">
        <v>20000</v>
      </c>
      <c r="G69" s="9"/>
      <c r="H69" s="9"/>
      <c r="I69" s="9"/>
      <c r="J69" s="20">
        <f t="shared" si="0"/>
        <v>20000</v>
      </c>
      <c r="K69" s="20">
        <f t="shared" si="1"/>
        <v>20000</v>
      </c>
      <c r="L69" s="20">
        <f t="shared" si="2"/>
        <v>20000</v>
      </c>
    </row>
    <row r="70" spans="1:16" x14ac:dyDescent="0.2">
      <c r="A70" s="6">
        <v>22</v>
      </c>
      <c r="B70" s="27" t="s">
        <v>87</v>
      </c>
      <c r="C70" s="21" t="s">
        <v>15</v>
      </c>
      <c r="D70" s="4" t="s">
        <v>19</v>
      </c>
      <c r="E70" s="20">
        <v>20000</v>
      </c>
      <c r="F70" s="20">
        <v>20000</v>
      </c>
      <c r="G70" s="9"/>
      <c r="H70" s="9"/>
      <c r="I70" s="9"/>
      <c r="J70" s="20">
        <f t="shared" si="0"/>
        <v>20000</v>
      </c>
      <c r="K70" s="20">
        <f t="shared" si="1"/>
        <v>20000</v>
      </c>
      <c r="L70" s="20">
        <f t="shared" si="2"/>
        <v>20000</v>
      </c>
    </row>
    <row r="71" spans="1:16" x14ac:dyDescent="0.2">
      <c r="A71" s="6">
        <v>23</v>
      </c>
      <c r="B71" s="27" t="s">
        <v>88</v>
      </c>
      <c r="C71" s="21" t="s">
        <v>15</v>
      </c>
      <c r="D71" s="4" t="s">
        <v>19</v>
      </c>
      <c r="E71" s="20">
        <v>15000</v>
      </c>
      <c r="F71" s="20">
        <v>15000</v>
      </c>
      <c r="G71" s="9"/>
      <c r="H71" s="9"/>
      <c r="I71" s="9"/>
      <c r="J71" s="20">
        <f t="shared" si="0"/>
        <v>15000</v>
      </c>
      <c r="K71" s="20">
        <f t="shared" si="1"/>
        <v>15000</v>
      </c>
      <c r="L71" s="20">
        <f t="shared" si="2"/>
        <v>15000</v>
      </c>
    </row>
    <row r="72" spans="1:16" x14ac:dyDescent="0.2">
      <c r="A72" s="6">
        <v>24</v>
      </c>
      <c r="B72" s="27" t="s">
        <v>89</v>
      </c>
      <c r="C72" s="21" t="s">
        <v>15</v>
      </c>
      <c r="D72" s="4" t="s">
        <v>19</v>
      </c>
      <c r="E72" s="20">
        <v>10000</v>
      </c>
      <c r="F72" s="20">
        <v>10000</v>
      </c>
      <c r="G72" s="9"/>
      <c r="H72" s="9"/>
      <c r="I72" s="9"/>
      <c r="J72" s="20">
        <f t="shared" si="0"/>
        <v>10000</v>
      </c>
      <c r="K72" s="20">
        <f t="shared" si="1"/>
        <v>10000</v>
      </c>
      <c r="L72" s="20">
        <f t="shared" si="2"/>
        <v>10000</v>
      </c>
    </row>
    <row r="73" spans="1:16" x14ac:dyDescent="0.2">
      <c r="A73" s="6">
        <v>25</v>
      </c>
      <c r="B73" s="30" t="s">
        <v>27</v>
      </c>
      <c r="C73" s="32" t="s">
        <v>113</v>
      </c>
      <c r="D73" s="4" t="s">
        <v>136</v>
      </c>
      <c r="E73" s="20">
        <v>20000</v>
      </c>
      <c r="F73" s="20">
        <v>30000</v>
      </c>
      <c r="G73" s="9"/>
      <c r="H73" s="9"/>
      <c r="I73" s="9"/>
      <c r="J73" s="20">
        <f t="shared" ref="J73:J75" si="3">MIN(E73:I73)</f>
        <v>20000</v>
      </c>
      <c r="K73" s="20">
        <f t="shared" ref="K73:K75" si="4">MAX(E73:I73)</f>
        <v>30000</v>
      </c>
      <c r="L73" s="20">
        <f t="shared" ref="L73:L75" si="5">AVERAGE(E73:I73)</f>
        <v>25000</v>
      </c>
    </row>
    <row r="74" spans="1:16" x14ac:dyDescent="0.2">
      <c r="A74" s="6"/>
      <c r="B74" s="27"/>
      <c r="C74" s="32" t="s">
        <v>114</v>
      </c>
      <c r="D74" s="4" t="s">
        <v>136</v>
      </c>
      <c r="E74" s="20">
        <v>120000</v>
      </c>
      <c r="F74" s="20">
        <v>120000</v>
      </c>
      <c r="G74" s="9"/>
      <c r="H74" s="9"/>
      <c r="I74" s="9"/>
      <c r="J74" s="20">
        <f t="shared" si="3"/>
        <v>120000</v>
      </c>
      <c r="K74" s="20">
        <f t="shared" si="4"/>
        <v>120000</v>
      </c>
      <c r="L74" s="20">
        <f t="shared" si="5"/>
        <v>120000</v>
      </c>
    </row>
    <row r="75" spans="1:16" x14ac:dyDescent="0.2">
      <c r="A75" s="6"/>
      <c r="B75" s="27"/>
      <c r="C75" s="24" t="s">
        <v>115</v>
      </c>
      <c r="D75" s="4" t="s">
        <v>136</v>
      </c>
      <c r="E75" s="20">
        <v>220000</v>
      </c>
      <c r="F75" s="20">
        <v>220000</v>
      </c>
      <c r="G75" s="9"/>
      <c r="H75" s="9"/>
      <c r="I75" s="9"/>
      <c r="J75" s="20">
        <f t="shared" si="3"/>
        <v>220000</v>
      </c>
      <c r="K75" s="20">
        <f t="shared" si="4"/>
        <v>220000</v>
      </c>
      <c r="L75" s="20">
        <f t="shared" si="5"/>
        <v>220000</v>
      </c>
    </row>
  </sheetData>
  <mergeCells count="11">
    <mergeCell ref="A1:L1"/>
    <mergeCell ref="A2:L2"/>
    <mergeCell ref="A3:L3"/>
    <mergeCell ref="J5:J7"/>
    <mergeCell ref="K5:K7"/>
    <mergeCell ref="L5:L7"/>
    <mergeCell ref="A5:A7"/>
    <mergeCell ref="B5:B7"/>
    <mergeCell ref="C5:C7"/>
    <mergeCell ref="D5:D7"/>
    <mergeCell ref="E5:I6"/>
  </mergeCells>
  <conditionalFormatting sqref="N2:N56">
    <cfRule type="duplicateValues" dxfId="1" priority="24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B66-9FD3-4D2E-8B2D-48E2D37059E6}">
  <sheetPr>
    <tabColor rgb="FFFF0000"/>
  </sheetPr>
  <dimension ref="A1:P75"/>
  <sheetViews>
    <sheetView tabSelected="1" view="pageBreakPreview" topLeftCell="A40" zoomScale="145" zoomScaleNormal="60" zoomScaleSheetLayoutView="145" zoomScalePageLayoutView="80" workbookViewId="0">
      <selection activeCell="C82" sqref="C82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6" width="11.6640625" style="1" customWidth="1"/>
    <col min="7" max="8" width="12.1640625" customWidth="1"/>
    <col min="9" max="9" width="11.1640625" customWidth="1"/>
    <col min="10" max="10" width="5.83203125" customWidth="1"/>
    <col min="11" max="11" width="12.6640625" customWidth="1"/>
    <col min="12" max="12" width="11.33203125" style="13" hidden="1" customWidth="1"/>
    <col min="13" max="13" width="40.83203125" hidden="1" customWidth="1"/>
    <col min="14" max="14" width="9.1640625" hidden="1" customWidth="1"/>
    <col min="15" max="15" width="16" hidden="1" customWidth="1"/>
    <col min="16" max="16" width="15.5" hidden="1" customWidth="1"/>
  </cols>
  <sheetData>
    <row r="1" spans="1:15" ht="19" x14ac:dyDescent="0.2">
      <c r="A1" s="38" t="s">
        <v>144</v>
      </c>
      <c r="B1" s="38"/>
      <c r="C1" s="38"/>
      <c r="D1" s="38"/>
      <c r="E1" s="38"/>
      <c r="F1" s="38"/>
      <c r="G1" s="38"/>
      <c r="H1" s="38"/>
      <c r="I1" s="38"/>
      <c r="J1" s="38"/>
      <c r="K1" s="39"/>
      <c r="L1" s="15" t="s">
        <v>70</v>
      </c>
      <c r="M1" s="16" t="s">
        <v>36</v>
      </c>
      <c r="N1" s="17"/>
      <c r="O1" s="18" t="s">
        <v>71</v>
      </c>
    </row>
    <row r="2" spans="1:15" ht="19" x14ac:dyDescent="0.2">
      <c r="A2" s="38" t="s">
        <v>140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3" t="str">
        <f>A3</f>
        <v>TANGGAL 19 SEPTEMBER 2022</v>
      </c>
      <c r="M2" s="17" t="s">
        <v>37</v>
      </c>
      <c r="N2" s="17">
        <v>1</v>
      </c>
      <c r="O2" t="e">
        <f>#REF!</f>
        <v>#REF!</v>
      </c>
    </row>
    <row r="3" spans="1:15" x14ac:dyDescent="0.2">
      <c r="A3" s="41" t="str">
        <f>SURVEY!A3</f>
        <v>TANGGAL 19 SEPTEMBER 2022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3" t="str">
        <f>A3</f>
        <v>TANGGAL 19 SEPTEMBER 2022</v>
      </c>
      <c r="M3" s="17" t="s">
        <v>55</v>
      </c>
      <c r="N3" s="17">
        <v>2</v>
      </c>
      <c r="O3" t="e">
        <f>#REF!</f>
        <v>#REF!</v>
      </c>
    </row>
    <row r="4" spans="1:15" ht="16" thickBot="1" x14ac:dyDescent="0.25">
      <c r="B4" s="2"/>
      <c r="C4" s="2"/>
      <c r="D4" s="2"/>
      <c r="E4" s="2"/>
      <c r="F4" s="14"/>
      <c r="G4" s="14"/>
      <c r="H4" s="14"/>
      <c r="I4" s="14"/>
      <c r="J4" s="14"/>
      <c r="K4" s="14"/>
      <c r="L4" s="13" t="str">
        <f>A3</f>
        <v>TANGGAL 19 SEPTEMBER 2022</v>
      </c>
      <c r="M4" s="17" t="s">
        <v>38</v>
      </c>
      <c r="N4" s="17">
        <v>3</v>
      </c>
      <c r="O4" t="e">
        <f>#REF!</f>
        <v>#REF!</v>
      </c>
    </row>
    <row r="5" spans="1:15" x14ac:dyDescent="0.2">
      <c r="A5" s="45" t="s">
        <v>0</v>
      </c>
      <c r="B5" s="42" t="s">
        <v>1</v>
      </c>
      <c r="C5" s="45" t="s">
        <v>2</v>
      </c>
      <c r="D5" s="45" t="s">
        <v>3</v>
      </c>
      <c r="E5" s="42" t="s">
        <v>29</v>
      </c>
      <c r="F5" s="42" t="s">
        <v>30</v>
      </c>
      <c r="G5" s="54" t="s">
        <v>28</v>
      </c>
      <c r="H5" s="58"/>
      <c r="I5" s="54" t="s">
        <v>138</v>
      </c>
      <c r="J5" s="55"/>
      <c r="K5" s="42" t="s">
        <v>139</v>
      </c>
      <c r="L5" s="13" t="str">
        <f>A3</f>
        <v>TANGGAL 19 SEPTEMBER 2022</v>
      </c>
      <c r="M5" s="17" t="s">
        <v>53</v>
      </c>
      <c r="N5" s="17">
        <v>4</v>
      </c>
      <c r="O5" t="e">
        <f>#REF!</f>
        <v>#REF!</v>
      </c>
    </row>
    <row r="6" spans="1:15" ht="16" thickBot="1" x14ac:dyDescent="0.25">
      <c r="A6" s="46"/>
      <c r="B6" s="43"/>
      <c r="C6" s="46"/>
      <c r="D6" s="46"/>
      <c r="E6" s="43"/>
      <c r="F6" s="43"/>
      <c r="G6" s="56"/>
      <c r="H6" s="59"/>
      <c r="I6" s="56"/>
      <c r="J6" s="57"/>
      <c r="K6" s="43"/>
      <c r="L6" s="13" t="str">
        <f>A3</f>
        <v>TANGGAL 19 SEPTEMBER 2022</v>
      </c>
      <c r="M6" s="17" t="s">
        <v>26</v>
      </c>
      <c r="N6" s="17">
        <v>5</v>
      </c>
      <c r="O6" t="e">
        <f>#REF!</f>
        <v>#REF!</v>
      </c>
    </row>
    <row r="7" spans="1:15" ht="16" thickBot="1" x14ac:dyDescent="0.25">
      <c r="A7" s="47"/>
      <c r="B7" s="44"/>
      <c r="C7" s="47"/>
      <c r="D7" s="47"/>
      <c r="E7" s="44"/>
      <c r="F7" s="44"/>
      <c r="G7" s="7" t="s">
        <v>142</v>
      </c>
      <c r="H7" s="7" t="s">
        <v>143</v>
      </c>
      <c r="I7" s="7" t="s">
        <v>23</v>
      </c>
      <c r="J7" s="7" t="s">
        <v>24</v>
      </c>
      <c r="K7" s="44"/>
      <c r="L7" s="13" t="str">
        <f>A3</f>
        <v>TANGGAL 19 SEPTEMBER 2022</v>
      </c>
      <c r="M7" s="17" t="s">
        <v>33</v>
      </c>
      <c r="N7" s="17">
        <v>6</v>
      </c>
      <c r="O7" t="e">
        <f>#REF!</f>
        <v>#REF!</v>
      </c>
    </row>
    <row r="8" spans="1:15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f>SURVEY!J8</f>
        <v>17500</v>
      </c>
      <c r="F8" s="20">
        <f>SURVEY!K8</f>
        <v>17500</v>
      </c>
      <c r="G8" s="36">
        <v>17500</v>
      </c>
      <c r="H8" s="36">
        <f>SURVEY!L8</f>
        <v>17500</v>
      </c>
      <c r="I8" s="36">
        <f>H8-G8</f>
        <v>0</v>
      </c>
      <c r="J8" s="11">
        <f>I8/G8*100</f>
        <v>0</v>
      </c>
      <c r="K8" s="8" t="s">
        <v>25</v>
      </c>
      <c r="L8" s="13" t="str">
        <f>A3</f>
        <v>TANGGAL 19 SEPTEMBER 2022</v>
      </c>
      <c r="M8" s="17" t="s">
        <v>66</v>
      </c>
      <c r="N8" s="17">
        <v>7</v>
      </c>
      <c r="O8" t="e">
        <f>#REF!</f>
        <v>#REF!</v>
      </c>
    </row>
    <row r="9" spans="1:15" x14ac:dyDescent="0.2">
      <c r="A9" s="6">
        <v>2</v>
      </c>
      <c r="B9" s="28" t="s">
        <v>4</v>
      </c>
      <c r="C9" s="24" t="s">
        <v>55</v>
      </c>
      <c r="D9" s="4" t="s">
        <v>19</v>
      </c>
      <c r="E9" s="20">
        <f>SURVEY!J9</f>
        <v>15000</v>
      </c>
      <c r="F9" s="20">
        <f>SURVEY!K9</f>
        <v>15000</v>
      </c>
      <c r="G9" s="20">
        <v>15000</v>
      </c>
      <c r="H9" s="20">
        <f>SURVEY!L9</f>
        <v>15000</v>
      </c>
      <c r="I9" s="20">
        <f t="shared" ref="I9:I15" si="0">H9-G9</f>
        <v>0</v>
      </c>
      <c r="J9" s="11">
        <f>I9/G9*100</f>
        <v>0</v>
      </c>
      <c r="K9" s="8" t="s">
        <v>25</v>
      </c>
      <c r="L9" s="13" t="str">
        <f>A3</f>
        <v>TANGGAL 19 SEPTEMBER 2022</v>
      </c>
      <c r="M9" s="17" t="s">
        <v>46</v>
      </c>
      <c r="N9" s="17">
        <v>8</v>
      </c>
      <c r="O9" t="e">
        <f>#REF!</f>
        <v>#REF!</v>
      </c>
    </row>
    <row r="10" spans="1:15" x14ac:dyDescent="0.2">
      <c r="A10" s="5">
        <v>3</v>
      </c>
      <c r="B10" s="28" t="s">
        <v>4</v>
      </c>
      <c r="C10" s="24" t="s">
        <v>92</v>
      </c>
      <c r="D10" s="4" t="s">
        <v>19</v>
      </c>
      <c r="E10" s="20">
        <f>SURVEY!J10</f>
        <v>13750</v>
      </c>
      <c r="F10" s="20">
        <f>SURVEY!K10</f>
        <v>13750</v>
      </c>
      <c r="G10" s="20">
        <v>13750</v>
      </c>
      <c r="H10" s="20">
        <f>SURVEY!L10</f>
        <v>13750</v>
      </c>
      <c r="I10" s="20">
        <f t="shared" si="0"/>
        <v>0</v>
      </c>
      <c r="J10" s="11">
        <f>I10/G10*100</f>
        <v>0</v>
      </c>
      <c r="K10" s="8" t="s">
        <v>25</v>
      </c>
      <c r="L10" s="13" t="str">
        <f>A3</f>
        <v>TANGGAL 19 SEPTEMBER 2022</v>
      </c>
      <c r="M10" s="17" t="s">
        <v>45</v>
      </c>
      <c r="N10" s="17">
        <v>9</v>
      </c>
      <c r="O10" t="e">
        <f>#REF!</f>
        <v>#REF!</v>
      </c>
    </row>
    <row r="11" spans="1:15" x14ac:dyDescent="0.2">
      <c r="A11" s="6">
        <v>4</v>
      </c>
      <c r="B11" s="28" t="s">
        <v>4</v>
      </c>
      <c r="C11" s="24" t="s">
        <v>93</v>
      </c>
      <c r="D11" s="4" t="s">
        <v>19</v>
      </c>
      <c r="E11" s="20">
        <f>SURVEY!J11</f>
        <v>13750</v>
      </c>
      <c r="F11" s="20">
        <f>SURVEY!K11</f>
        <v>13750</v>
      </c>
      <c r="G11" s="20">
        <v>13750</v>
      </c>
      <c r="H11" s="20">
        <f>SURVEY!L11</f>
        <v>13750</v>
      </c>
      <c r="I11" s="20">
        <f t="shared" si="0"/>
        <v>0</v>
      </c>
      <c r="J11" s="11">
        <f t="shared" ref="J11:J12" si="1">I11/G11*100</f>
        <v>0</v>
      </c>
      <c r="K11" s="8" t="s">
        <v>25</v>
      </c>
      <c r="L11" s="13" t="str">
        <f>A3</f>
        <v>TANGGAL 19 SEPTEMBER 2022</v>
      </c>
      <c r="M11" s="17" t="s">
        <v>39</v>
      </c>
      <c r="N11" s="17">
        <v>10</v>
      </c>
      <c r="O11" t="e">
        <f>#REF!</f>
        <v>#REF!</v>
      </c>
    </row>
    <row r="12" spans="1:15" x14ac:dyDescent="0.2">
      <c r="A12" s="5">
        <v>5</v>
      </c>
      <c r="B12" s="28" t="s">
        <v>4</v>
      </c>
      <c r="C12" s="24" t="s">
        <v>94</v>
      </c>
      <c r="D12" s="4" t="s">
        <v>19</v>
      </c>
      <c r="E12" s="20">
        <f>SURVEY!J12</f>
        <v>15000</v>
      </c>
      <c r="F12" s="20">
        <f>SURVEY!K12</f>
        <v>15000</v>
      </c>
      <c r="G12" s="20">
        <v>15000</v>
      </c>
      <c r="H12" s="20">
        <f>SURVEY!L12</f>
        <v>15000</v>
      </c>
      <c r="I12" s="20">
        <f t="shared" si="0"/>
        <v>0</v>
      </c>
      <c r="J12" s="11">
        <f t="shared" si="1"/>
        <v>0</v>
      </c>
      <c r="K12" s="8" t="s">
        <v>25</v>
      </c>
      <c r="M12" s="17"/>
      <c r="N12" s="17"/>
    </row>
    <row r="13" spans="1:15" x14ac:dyDescent="0.2">
      <c r="A13" s="6">
        <v>6</v>
      </c>
      <c r="B13" s="28" t="s">
        <v>4</v>
      </c>
      <c r="C13" s="24" t="s">
        <v>95</v>
      </c>
      <c r="D13" s="4" t="s">
        <v>19</v>
      </c>
      <c r="E13" s="20">
        <f>SURVEY!J13</f>
        <v>12500</v>
      </c>
      <c r="F13" s="20">
        <f>SURVEY!K13</f>
        <v>12500</v>
      </c>
      <c r="G13" s="20">
        <v>12500</v>
      </c>
      <c r="H13" s="20">
        <f>SURVEY!L13</f>
        <v>12500</v>
      </c>
      <c r="I13" s="20">
        <f t="shared" si="0"/>
        <v>0</v>
      </c>
      <c r="J13" s="11">
        <f>I13/G13*100</f>
        <v>0</v>
      </c>
      <c r="K13" s="8" t="s">
        <v>25</v>
      </c>
      <c r="M13" s="17"/>
      <c r="N13" s="17"/>
    </row>
    <row r="14" spans="1:15" x14ac:dyDescent="0.2">
      <c r="A14" s="5">
        <v>7</v>
      </c>
      <c r="B14" s="28" t="s">
        <v>4</v>
      </c>
      <c r="C14" s="21" t="s">
        <v>83</v>
      </c>
      <c r="D14" s="4" t="s">
        <v>19</v>
      </c>
      <c r="E14" s="20">
        <f>SURVEY!J14</f>
        <v>15000</v>
      </c>
      <c r="F14" s="20">
        <f>SURVEY!K14</f>
        <v>15000</v>
      </c>
      <c r="G14" s="20">
        <v>15000</v>
      </c>
      <c r="H14" s="20">
        <f>SURVEY!L14</f>
        <v>15000</v>
      </c>
      <c r="I14" s="20">
        <f t="shared" si="0"/>
        <v>0</v>
      </c>
      <c r="J14" s="11">
        <v>0</v>
      </c>
      <c r="K14" s="8" t="s">
        <v>25</v>
      </c>
      <c r="L14" s="13" t="str">
        <f>A3</f>
        <v>TANGGAL 19 SEPTEMBER 2022</v>
      </c>
      <c r="M14" s="17" t="s">
        <v>40</v>
      </c>
      <c r="N14" s="17">
        <v>11</v>
      </c>
      <c r="O14" t="e">
        <f>#REF!</f>
        <v>#REF!</v>
      </c>
    </row>
    <row r="15" spans="1:15" x14ac:dyDescent="0.2">
      <c r="A15" s="6">
        <v>8</v>
      </c>
      <c r="B15" s="28" t="s">
        <v>4</v>
      </c>
      <c r="C15" s="21" t="s">
        <v>84</v>
      </c>
      <c r="D15" s="4" t="s">
        <v>19</v>
      </c>
      <c r="E15" s="20">
        <f>SURVEY!J15</f>
        <v>14000</v>
      </c>
      <c r="F15" s="20">
        <f>SURVEY!K15</f>
        <v>14000</v>
      </c>
      <c r="G15" s="20">
        <v>14000</v>
      </c>
      <c r="H15" s="20">
        <f>SURVEY!L15</f>
        <v>14000</v>
      </c>
      <c r="I15" s="20">
        <f t="shared" si="0"/>
        <v>0</v>
      </c>
      <c r="J15" s="11">
        <v>0</v>
      </c>
      <c r="K15" s="8" t="s">
        <v>25</v>
      </c>
      <c r="L15" s="13" t="str">
        <f>A3</f>
        <v>TANGGAL 19 SEPTEMBER 2022</v>
      </c>
      <c r="M15" s="17" t="s">
        <v>41</v>
      </c>
      <c r="N15" s="17">
        <v>12</v>
      </c>
      <c r="O15" t="e">
        <f>#REF!</f>
        <v>#REF!</v>
      </c>
    </row>
    <row r="16" spans="1:15" x14ac:dyDescent="0.2">
      <c r="A16" s="5">
        <v>9</v>
      </c>
      <c r="B16" s="30" t="s">
        <v>77</v>
      </c>
      <c r="C16" s="24" t="s">
        <v>66</v>
      </c>
      <c r="D16" s="4" t="s">
        <v>19</v>
      </c>
      <c r="E16" s="20">
        <f>SURVEY!J16</f>
        <v>13000</v>
      </c>
      <c r="F16" s="20">
        <f>SURVEY!K16</f>
        <v>13500</v>
      </c>
      <c r="G16" s="20">
        <v>13500</v>
      </c>
      <c r="H16" s="20">
        <f>SURVEY!L16</f>
        <v>13250</v>
      </c>
      <c r="I16" s="20">
        <f t="shared" ref="I16:I27" si="2">H16-G16</f>
        <v>-250</v>
      </c>
      <c r="J16" s="11">
        <f t="shared" ref="J16:J27" si="3">I16/G16*100</f>
        <v>-1.8518518518518516</v>
      </c>
      <c r="K16" s="8" t="s">
        <v>25</v>
      </c>
      <c r="L16" s="13" t="str">
        <f>A3</f>
        <v>TANGGAL 19 SEPTEMBER 2022</v>
      </c>
      <c r="M16" s="17" t="s">
        <v>42</v>
      </c>
      <c r="N16" s="17">
        <v>14</v>
      </c>
      <c r="O16" t="e">
        <f>#REF!</f>
        <v>#REF!</v>
      </c>
    </row>
    <row r="17" spans="1:15" x14ac:dyDescent="0.2">
      <c r="A17" s="6">
        <v>10</v>
      </c>
      <c r="B17" s="30" t="s">
        <v>77</v>
      </c>
      <c r="C17" s="24" t="s">
        <v>46</v>
      </c>
      <c r="D17" s="4" t="s">
        <v>19</v>
      </c>
      <c r="E17" s="20">
        <f>SURVEY!J17</f>
        <v>16000</v>
      </c>
      <c r="F17" s="20">
        <f>SURVEY!K17</f>
        <v>16500</v>
      </c>
      <c r="G17" s="20">
        <v>16000</v>
      </c>
      <c r="H17" s="20">
        <f>SURVEY!L17</f>
        <v>16250</v>
      </c>
      <c r="I17" s="20">
        <f t="shared" si="2"/>
        <v>250</v>
      </c>
      <c r="J17" s="11">
        <f t="shared" si="3"/>
        <v>1.5625</v>
      </c>
      <c r="K17" s="8" t="s">
        <v>25</v>
      </c>
      <c r="L17" s="13" t="str">
        <f>A3</f>
        <v>TANGGAL 19 SEPTEMBER 2022</v>
      </c>
      <c r="M17" s="17" t="s">
        <v>43</v>
      </c>
      <c r="N17" s="17">
        <v>15</v>
      </c>
      <c r="O17" t="e">
        <f>#REF!</f>
        <v>#REF!</v>
      </c>
    </row>
    <row r="18" spans="1:15" x14ac:dyDescent="0.2">
      <c r="A18" s="5">
        <v>11</v>
      </c>
      <c r="B18" s="30" t="s">
        <v>77</v>
      </c>
      <c r="C18" s="24" t="s">
        <v>96</v>
      </c>
      <c r="D18" s="4" t="s">
        <v>19</v>
      </c>
      <c r="E18" s="20">
        <f>SURVEY!J18</f>
        <v>20000</v>
      </c>
      <c r="F18" s="20">
        <f>SURVEY!K18</f>
        <v>22000</v>
      </c>
      <c r="G18" s="20">
        <v>22000</v>
      </c>
      <c r="H18" s="20">
        <f>SURVEY!L18</f>
        <v>21000</v>
      </c>
      <c r="I18" s="20">
        <f t="shared" si="2"/>
        <v>-1000</v>
      </c>
      <c r="J18" s="11">
        <f t="shared" si="3"/>
        <v>-4.5454545454545459</v>
      </c>
      <c r="K18" s="8" t="s">
        <v>25</v>
      </c>
      <c r="L18" s="13" t="str">
        <f>A3</f>
        <v>TANGGAL 19 SEPTEMBER 2022</v>
      </c>
      <c r="M18" s="17" t="s">
        <v>44</v>
      </c>
      <c r="N18" s="17">
        <v>16</v>
      </c>
      <c r="O18" t="e">
        <f>#REF!</f>
        <v>#REF!</v>
      </c>
    </row>
    <row r="19" spans="1:15" x14ac:dyDescent="0.2">
      <c r="A19" s="6">
        <v>12</v>
      </c>
      <c r="B19" s="30" t="s">
        <v>5</v>
      </c>
      <c r="C19" s="22" t="s">
        <v>76</v>
      </c>
      <c r="D19" s="4" t="s">
        <v>18</v>
      </c>
      <c r="E19" s="20">
        <f>SURVEY!J19</f>
        <v>13000</v>
      </c>
      <c r="F19" s="20">
        <f>SURVEY!K19</f>
        <v>13000</v>
      </c>
      <c r="G19" s="20">
        <v>13000</v>
      </c>
      <c r="H19" s="20">
        <f>SURVEY!L19</f>
        <v>13000</v>
      </c>
      <c r="I19" s="20">
        <f t="shared" si="2"/>
        <v>0</v>
      </c>
      <c r="J19" s="11">
        <f t="shared" si="3"/>
        <v>0</v>
      </c>
      <c r="K19" s="8" t="s">
        <v>25</v>
      </c>
      <c r="L19" s="13" t="str">
        <f>A3</f>
        <v>TANGGAL 19 SEPTEMBER 2022</v>
      </c>
      <c r="M19" s="17" t="s">
        <v>78</v>
      </c>
      <c r="N19" s="17">
        <v>18</v>
      </c>
      <c r="O19" t="e">
        <f>#REF!</f>
        <v>#REF!</v>
      </c>
    </row>
    <row r="20" spans="1:15" x14ac:dyDescent="0.2">
      <c r="A20" s="5">
        <v>13</v>
      </c>
      <c r="B20" s="30" t="s">
        <v>5</v>
      </c>
      <c r="C20" s="23" t="s">
        <v>97</v>
      </c>
      <c r="D20" s="4" t="s">
        <v>18</v>
      </c>
      <c r="E20" s="20">
        <f>SURVEY!J20</f>
        <v>15000</v>
      </c>
      <c r="F20" s="20">
        <f>SURVEY!K20</f>
        <v>15000</v>
      </c>
      <c r="G20" s="20">
        <v>15000</v>
      </c>
      <c r="H20" s="20">
        <f>SURVEY!L20</f>
        <v>15000</v>
      </c>
      <c r="I20" s="20">
        <f t="shared" si="2"/>
        <v>0</v>
      </c>
      <c r="J20" s="11">
        <f t="shared" si="3"/>
        <v>0</v>
      </c>
      <c r="K20" s="8" t="s">
        <v>25</v>
      </c>
      <c r="L20" s="13" t="str">
        <f>A3</f>
        <v>TANGGAL 19 SEPTEMBER 2022</v>
      </c>
      <c r="M20" s="17" t="s">
        <v>79</v>
      </c>
      <c r="N20" s="17">
        <v>20</v>
      </c>
      <c r="O20" t="e">
        <f>#REF!</f>
        <v>#REF!</v>
      </c>
    </row>
    <row r="21" spans="1:15" x14ac:dyDescent="0.2">
      <c r="A21" s="6">
        <v>14</v>
      </c>
      <c r="B21" s="30" t="s">
        <v>5</v>
      </c>
      <c r="C21" s="23" t="s">
        <v>83</v>
      </c>
      <c r="D21" s="4" t="s">
        <v>18</v>
      </c>
      <c r="E21" s="20">
        <f>SURVEY!J21</f>
        <v>20000</v>
      </c>
      <c r="F21" s="20">
        <f>SURVEY!K21</f>
        <v>20000</v>
      </c>
      <c r="G21" s="20">
        <v>20000</v>
      </c>
      <c r="H21" s="20">
        <f>SURVEY!L21</f>
        <v>20000</v>
      </c>
      <c r="I21" s="20">
        <f t="shared" si="2"/>
        <v>0</v>
      </c>
      <c r="J21" s="11">
        <f t="shared" si="3"/>
        <v>0</v>
      </c>
      <c r="K21" s="8" t="s">
        <v>25</v>
      </c>
      <c r="L21" s="13" t="str">
        <f>A3</f>
        <v>TANGGAL 19 SEPTEMBER 2022</v>
      </c>
      <c r="M21" s="17" t="s">
        <v>56</v>
      </c>
      <c r="N21" s="17">
        <v>21</v>
      </c>
      <c r="O21" t="e">
        <f>#REF!</f>
        <v>#REF!</v>
      </c>
    </row>
    <row r="22" spans="1:15" x14ac:dyDescent="0.2">
      <c r="A22" s="5">
        <v>15</v>
      </c>
      <c r="B22" s="30" t="s">
        <v>6</v>
      </c>
      <c r="C22" s="24" t="s">
        <v>98</v>
      </c>
      <c r="D22" s="26" t="s">
        <v>19</v>
      </c>
      <c r="E22" s="20">
        <f>SURVEY!J22</f>
        <v>140000</v>
      </c>
      <c r="F22" s="20">
        <f>SURVEY!K22</f>
        <v>140000</v>
      </c>
      <c r="G22" s="20">
        <v>140000</v>
      </c>
      <c r="H22" s="20">
        <f>SURVEY!L22</f>
        <v>140000</v>
      </c>
      <c r="I22" s="20">
        <f t="shared" si="2"/>
        <v>0</v>
      </c>
      <c r="J22" s="11">
        <f t="shared" si="3"/>
        <v>0</v>
      </c>
      <c r="K22" s="8" t="s">
        <v>25</v>
      </c>
      <c r="L22" s="13" t="str">
        <f>A3</f>
        <v>TANGGAL 19 SEPTEMBER 2022</v>
      </c>
      <c r="M22" s="17" t="s">
        <v>54</v>
      </c>
      <c r="N22" s="17">
        <v>24</v>
      </c>
      <c r="O22" t="e">
        <f>#REF!</f>
        <v>#REF!</v>
      </c>
    </row>
    <row r="23" spans="1:15" x14ac:dyDescent="0.2">
      <c r="A23" s="6">
        <v>16</v>
      </c>
      <c r="B23" s="30" t="s">
        <v>6</v>
      </c>
      <c r="C23" s="24" t="s">
        <v>99</v>
      </c>
      <c r="D23" s="4" t="s">
        <v>19</v>
      </c>
      <c r="E23" s="20">
        <f>SURVEY!J23</f>
        <v>39000</v>
      </c>
      <c r="F23" s="20">
        <f>SURVEY!K23</f>
        <v>39000</v>
      </c>
      <c r="G23" s="20">
        <v>39000</v>
      </c>
      <c r="H23" s="20">
        <f>SURVEY!L23</f>
        <v>39000</v>
      </c>
      <c r="I23" s="20">
        <f t="shared" si="2"/>
        <v>0</v>
      </c>
      <c r="J23" s="11">
        <f t="shared" si="3"/>
        <v>0</v>
      </c>
      <c r="K23" s="8" t="s">
        <v>25</v>
      </c>
      <c r="L23" s="13" t="str">
        <f>A3</f>
        <v>TANGGAL 19 SEPTEMBER 2022</v>
      </c>
      <c r="M23" s="17" t="s">
        <v>8</v>
      </c>
      <c r="N23" s="17">
        <v>25</v>
      </c>
      <c r="O23" t="e">
        <f>#REF!</f>
        <v>#REF!</v>
      </c>
    </row>
    <row r="24" spans="1:15" x14ac:dyDescent="0.2">
      <c r="A24" s="5">
        <v>17</v>
      </c>
      <c r="B24" s="30" t="s">
        <v>6</v>
      </c>
      <c r="C24" s="24" t="s">
        <v>100</v>
      </c>
      <c r="D24" s="3" t="s">
        <v>19</v>
      </c>
      <c r="E24" s="20">
        <f>SURVEY!J24</f>
        <v>70000</v>
      </c>
      <c r="F24" s="20">
        <f>SURVEY!K24</f>
        <v>80000</v>
      </c>
      <c r="G24" s="20">
        <v>75000</v>
      </c>
      <c r="H24" s="20">
        <f>SURVEY!L24</f>
        <v>75000</v>
      </c>
      <c r="I24" s="20">
        <f t="shared" si="2"/>
        <v>0</v>
      </c>
      <c r="J24" s="11">
        <f t="shared" si="3"/>
        <v>0</v>
      </c>
      <c r="K24" s="8" t="s">
        <v>25</v>
      </c>
      <c r="L24" s="13" t="str">
        <f>A3</f>
        <v>TANGGAL 19 SEPTEMBER 2022</v>
      </c>
      <c r="M24" s="17" t="s">
        <v>9</v>
      </c>
      <c r="N24" s="17">
        <v>26</v>
      </c>
      <c r="O24" t="e">
        <f>#REF!</f>
        <v>#REF!</v>
      </c>
    </row>
    <row r="25" spans="1:15" x14ac:dyDescent="0.2">
      <c r="A25" s="6">
        <v>18</v>
      </c>
      <c r="B25" s="30" t="s">
        <v>85</v>
      </c>
      <c r="C25" s="24" t="s">
        <v>99</v>
      </c>
      <c r="D25" s="4" t="s">
        <v>19</v>
      </c>
      <c r="E25" s="20">
        <f>SURVEY!J25</f>
        <v>31000</v>
      </c>
      <c r="F25" s="20">
        <f>SURVEY!K25</f>
        <v>31000</v>
      </c>
      <c r="G25" s="20">
        <v>31000</v>
      </c>
      <c r="H25" s="20">
        <f>SURVEY!L25</f>
        <v>31000</v>
      </c>
      <c r="I25" s="20">
        <f t="shared" si="2"/>
        <v>0</v>
      </c>
      <c r="J25" s="11">
        <f t="shared" si="3"/>
        <v>0</v>
      </c>
      <c r="K25" s="8" t="s">
        <v>25</v>
      </c>
      <c r="L25" s="13" t="str">
        <f>A3</f>
        <v>TANGGAL 19 SEPTEMBER 2022</v>
      </c>
      <c r="M25" s="17" t="s">
        <v>47</v>
      </c>
      <c r="N25" s="17">
        <v>28</v>
      </c>
      <c r="O25" t="e">
        <f>#REF!</f>
        <v>#REF!</v>
      </c>
    </row>
    <row r="26" spans="1:15" x14ac:dyDescent="0.2">
      <c r="A26" s="5">
        <v>19</v>
      </c>
      <c r="B26" s="30" t="s">
        <v>85</v>
      </c>
      <c r="C26" s="24" t="s">
        <v>100</v>
      </c>
      <c r="D26" s="4" t="s">
        <v>19</v>
      </c>
      <c r="E26" s="20">
        <f>SURVEY!J26</f>
        <v>50000</v>
      </c>
      <c r="F26" s="20">
        <f>SURVEY!K26</f>
        <v>50000</v>
      </c>
      <c r="G26" s="20">
        <v>50000</v>
      </c>
      <c r="H26" s="20">
        <f>SURVEY!L26</f>
        <v>50000</v>
      </c>
      <c r="I26" s="20">
        <f t="shared" si="2"/>
        <v>0</v>
      </c>
      <c r="J26" s="11">
        <f t="shared" si="3"/>
        <v>0</v>
      </c>
      <c r="K26" s="8" t="s">
        <v>25</v>
      </c>
      <c r="L26" s="13" t="str">
        <f>A3</f>
        <v>TANGGAL 19 SEPTEMBER 2022</v>
      </c>
      <c r="M26" s="17" t="s">
        <v>48</v>
      </c>
      <c r="N26" s="17">
        <v>29</v>
      </c>
      <c r="O26" t="e">
        <f>#REF!</f>
        <v>#REF!</v>
      </c>
    </row>
    <row r="27" spans="1:15" x14ac:dyDescent="0.2">
      <c r="A27" s="6">
        <v>20</v>
      </c>
      <c r="B27" s="30" t="s">
        <v>85</v>
      </c>
      <c r="C27" s="24" t="s">
        <v>101</v>
      </c>
      <c r="D27" s="4" t="s">
        <v>19</v>
      </c>
      <c r="E27" s="20">
        <f>SURVEY!J27</f>
        <v>45000</v>
      </c>
      <c r="F27" s="20">
        <f>SURVEY!K27</f>
        <v>45000</v>
      </c>
      <c r="G27" s="20">
        <v>45000</v>
      </c>
      <c r="H27" s="20">
        <f>SURVEY!L27</f>
        <v>45000</v>
      </c>
      <c r="I27" s="20">
        <f t="shared" si="2"/>
        <v>0</v>
      </c>
      <c r="J27" s="11">
        <f t="shared" si="3"/>
        <v>0</v>
      </c>
      <c r="K27" s="8" t="s">
        <v>25</v>
      </c>
      <c r="L27" s="13" t="str">
        <f>A3</f>
        <v>TANGGAL 19 SEPTEMBER 2022</v>
      </c>
      <c r="M27" s="17" t="s">
        <v>57</v>
      </c>
      <c r="N27" s="17">
        <v>30</v>
      </c>
      <c r="O27" t="e">
        <f>#REF!</f>
        <v>#REF!</v>
      </c>
    </row>
    <row r="28" spans="1:15" x14ac:dyDescent="0.2">
      <c r="A28" s="5">
        <v>21</v>
      </c>
      <c r="B28" s="30" t="s">
        <v>7</v>
      </c>
      <c r="C28" s="24" t="s">
        <v>102</v>
      </c>
      <c r="D28" s="4" t="s">
        <v>21</v>
      </c>
      <c r="E28" s="20">
        <f>SURVEY!J28</f>
        <v>11000</v>
      </c>
      <c r="F28" s="20">
        <f>SURVEY!K28</f>
        <v>11000</v>
      </c>
      <c r="G28" s="20">
        <v>11000</v>
      </c>
      <c r="H28" s="20">
        <f>SURVEY!L28</f>
        <v>11000</v>
      </c>
      <c r="I28" s="20">
        <f t="shared" ref="I28:I31" si="4">H28-G28</f>
        <v>0</v>
      </c>
      <c r="J28" s="11">
        <f t="shared" ref="J28:J30" si="5">I28/G28*100</f>
        <v>0</v>
      </c>
      <c r="K28" s="8" t="s">
        <v>25</v>
      </c>
      <c r="L28" s="13" t="str">
        <f>A3</f>
        <v>TANGGAL 19 SEPTEMBER 2022</v>
      </c>
      <c r="M28" s="17" t="s">
        <v>58</v>
      </c>
      <c r="N28" s="17">
        <v>32</v>
      </c>
      <c r="O28" t="e">
        <f>#REF!</f>
        <v>#REF!</v>
      </c>
    </row>
    <row r="29" spans="1:15" x14ac:dyDescent="0.2">
      <c r="A29" s="6">
        <v>22</v>
      </c>
      <c r="B29" s="30" t="s">
        <v>7</v>
      </c>
      <c r="C29" s="24" t="s">
        <v>103</v>
      </c>
      <c r="D29" s="4" t="s">
        <v>21</v>
      </c>
      <c r="E29" s="20">
        <f>SURVEY!J29</f>
        <v>12500</v>
      </c>
      <c r="F29" s="20">
        <f>SURVEY!K29</f>
        <v>12500</v>
      </c>
      <c r="G29" s="20">
        <v>12500</v>
      </c>
      <c r="H29" s="20">
        <f>SURVEY!L29</f>
        <v>12500</v>
      </c>
      <c r="I29" s="20">
        <f t="shared" si="4"/>
        <v>0</v>
      </c>
      <c r="J29" s="11">
        <f t="shared" si="5"/>
        <v>0</v>
      </c>
      <c r="K29" s="8" t="s">
        <v>25</v>
      </c>
      <c r="L29" s="13" t="str">
        <f>A3</f>
        <v>TANGGAL 19 SEPTEMBER 2022</v>
      </c>
      <c r="M29" s="17" t="s">
        <v>49</v>
      </c>
      <c r="N29" s="17">
        <v>33</v>
      </c>
      <c r="O29" t="e">
        <f>#REF!</f>
        <v>#REF!</v>
      </c>
    </row>
    <row r="30" spans="1:15" x14ac:dyDescent="0.2">
      <c r="A30" s="5">
        <v>23</v>
      </c>
      <c r="B30" s="30" t="s">
        <v>7</v>
      </c>
      <c r="C30" s="24" t="s">
        <v>104</v>
      </c>
      <c r="D30" s="4" t="s">
        <v>134</v>
      </c>
      <c r="E30" s="20">
        <f>SURVEY!J30</f>
        <v>42000</v>
      </c>
      <c r="F30" s="20">
        <f>SURVEY!K30</f>
        <v>44000</v>
      </c>
      <c r="G30" s="20">
        <v>44000</v>
      </c>
      <c r="H30" s="20">
        <f>SURVEY!L30</f>
        <v>43000</v>
      </c>
      <c r="I30" s="20">
        <f t="shared" si="4"/>
        <v>-1000</v>
      </c>
      <c r="J30" s="11">
        <f t="shared" si="5"/>
        <v>-2.2727272727272729</v>
      </c>
      <c r="K30" s="8" t="s">
        <v>25</v>
      </c>
      <c r="L30" s="13" t="str">
        <f>A3</f>
        <v>TANGGAL 19 SEPTEMBER 2022</v>
      </c>
      <c r="M30" s="17" t="s">
        <v>50</v>
      </c>
      <c r="N30" s="17">
        <v>34</v>
      </c>
      <c r="O30" t="e">
        <f>#REF!</f>
        <v>#REF!</v>
      </c>
    </row>
    <row r="31" spans="1:15" x14ac:dyDescent="0.2">
      <c r="A31" s="6">
        <v>24</v>
      </c>
      <c r="B31" s="30" t="s">
        <v>7</v>
      </c>
      <c r="C31" s="24" t="s">
        <v>54</v>
      </c>
      <c r="D31" s="4" t="s">
        <v>134</v>
      </c>
      <c r="E31" s="20">
        <f>SURVEY!J31</f>
        <v>40000</v>
      </c>
      <c r="F31" s="20">
        <f>SURVEY!K31</f>
        <v>40000</v>
      </c>
      <c r="G31" s="20">
        <v>44000</v>
      </c>
      <c r="H31" s="20">
        <f>SURVEY!L31</f>
        <v>40000</v>
      </c>
      <c r="I31" s="20">
        <f t="shared" si="4"/>
        <v>-4000</v>
      </c>
      <c r="J31" s="11">
        <f>I31/G31*100</f>
        <v>-9.0909090909090917</v>
      </c>
      <c r="K31" s="8" t="s">
        <v>25</v>
      </c>
      <c r="L31" s="13" t="str">
        <f>A3</f>
        <v>TANGGAL 19 SEPTEMBER 2022</v>
      </c>
      <c r="M31" s="17" t="s">
        <v>31</v>
      </c>
      <c r="N31" s="17">
        <v>35</v>
      </c>
      <c r="O31" t="e">
        <f>#REF!</f>
        <v>#REF!</v>
      </c>
    </row>
    <row r="32" spans="1:15" x14ac:dyDescent="0.2">
      <c r="A32" s="5">
        <v>25</v>
      </c>
      <c r="B32" s="30" t="s">
        <v>105</v>
      </c>
      <c r="C32" s="21" t="s">
        <v>133</v>
      </c>
      <c r="D32" s="4" t="s">
        <v>19</v>
      </c>
      <c r="E32" s="20">
        <f>SURVEY!J32</f>
        <v>8000</v>
      </c>
      <c r="F32" s="20">
        <f>SURVEY!K32</f>
        <v>8000</v>
      </c>
      <c r="G32" s="20">
        <v>8000</v>
      </c>
      <c r="H32" s="20">
        <f>SURVEY!L32</f>
        <v>8000</v>
      </c>
      <c r="I32" s="20">
        <f t="shared" ref="I32:I33" si="6">H32-G32</f>
        <v>0</v>
      </c>
      <c r="J32" s="11">
        <f t="shared" ref="J32:J33" si="7">I32/G32*100</f>
        <v>0</v>
      </c>
      <c r="K32" s="8" t="s">
        <v>25</v>
      </c>
      <c r="L32" s="8" t="s">
        <v>25</v>
      </c>
      <c r="M32" s="17"/>
      <c r="N32" s="17"/>
    </row>
    <row r="33" spans="1:15" x14ac:dyDescent="0.2">
      <c r="A33" s="6">
        <v>26</v>
      </c>
      <c r="B33" s="30" t="s">
        <v>130</v>
      </c>
      <c r="C33" s="21" t="s">
        <v>132</v>
      </c>
      <c r="D33" s="4" t="s">
        <v>19</v>
      </c>
      <c r="E33" s="20">
        <f>SURVEY!J33</f>
        <v>8000</v>
      </c>
      <c r="F33" s="20">
        <f>SURVEY!K33</f>
        <v>8000</v>
      </c>
      <c r="G33" s="20">
        <v>8000</v>
      </c>
      <c r="H33" s="20">
        <f>SURVEY!L33</f>
        <v>8000</v>
      </c>
      <c r="I33" s="20">
        <f t="shared" si="6"/>
        <v>0</v>
      </c>
      <c r="J33" s="11">
        <f t="shared" si="7"/>
        <v>0</v>
      </c>
      <c r="K33" s="8" t="s">
        <v>25</v>
      </c>
      <c r="L33" s="8" t="s">
        <v>25</v>
      </c>
      <c r="M33" s="17" t="s">
        <v>60</v>
      </c>
      <c r="N33" s="17">
        <v>37</v>
      </c>
      <c r="O33" t="e">
        <f>#REF!</f>
        <v>#REF!</v>
      </c>
    </row>
    <row r="34" spans="1:15" x14ac:dyDescent="0.2">
      <c r="A34" s="5">
        <v>27</v>
      </c>
      <c r="B34" s="30" t="s">
        <v>9</v>
      </c>
      <c r="C34" s="32" t="s">
        <v>106</v>
      </c>
      <c r="D34" s="4" t="s">
        <v>19</v>
      </c>
      <c r="E34" s="20">
        <f>SURVEY!J34</f>
        <v>15000</v>
      </c>
      <c r="F34" s="20">
        <f>SURVEY!K34</f>
        <v>16000</v>
      </c>
      <c r="G34" s="20">
        <v>16000</v>
      </c>
      <c r="H34" s="20">
        <f>SURVEY!L34</f>
        <v>15500</v>
      </c>
      <c r="I34" s="20">
        <f t="shared" ref="I34:I36" si="8">H34-G34</f>
        <v>-500</v>
      </c>
      <c r="J34" s="11">
        <f t="shared" ref="J34:J36" si="9">I34/G34*100</f>
        <v>-3.125</v>
      </c>
      <c r="K34" s="8" t="s">
        <v>25</v>
      </c>
      <c r="L34" s="13" t="str">
        <f>A3</f>
        <v>TANGGAL 19 SEPTEMBER 2022</v>
      </c>
      <c r="M34" s="17" t="s">
        <v>51</v>
      </c>
      <c r="N34" s="17">
        <v>38</v>
      </c>
      <c r="O34" t="e">
        <f>#REF!</f>
        <v>#REF!</v>
      </c>
    </row>
    <row r="35" spans="1:15" x14ac:dyDescent="0.2">
      <c r="A35" s="6">
        <v>28</v>
      </c>
      <c r="B35" s="30" t="s">
        <v>9</v>
      </c>
      <c r="C35" s="32" t="s">
        <v>107</v>
      </c>
      <c r="D35" s="4" t="s">
        <v>19</v>
      </c>
      <c r="E35" s="20">
        <f>SURVEY!J35</f>
        <v>15000</v>
      </c>
      <c r="F35" s="20">
        <f>SURVEY!K35</f>
        <v>15000</v>
      </c>
      <c r="G35" s="20">
        <v>15000</v>
      </c>
      <c r="H35" s="20">
        <f>SURVEY!L35</f>
        <v>15000</v>
      </c>
      <c r="I35" s="20">
        <f t="shared" si="8"/>
        <v>0</v>
      </c>
      <c r="J35" s="11">
        <f t="shared" si="9"/>
        <v>0</v>
      </c>
      <c r="K35" s="8" t="s">
        <v>25</v>
      </c>
      <c r="L35" s="13" t="str">
        <f>A3</f>
        <v>TANGGAL 19 SEPTEMBER 2022</v>
      </c>
      <c r="M35" s="17" t="s">
        <v>52</v>
      </c>
      <c r="N35" s="17">
        <v>39</v>
      </c>
      <c r="O35" t="e">
        <f>#REF!</f>
        <v>#REF!</v>
      </c>
    </row>
    <row r="36" spans="1:15" x14ac:dyDescent="0.2">
      <c r="A36" s="5">
        <v>29</v>
      </c>
      <c r="B36" s="30" t="s">
        <v>9</v>
      </c>
      <c r="C36" s="32" t="s">
        <v>42</v>
      </c>
      <c r="D36" s="4" t="s">
        <v>19</v>
      </c>
      <c r="E36" s="20">
        <f>SURVEY!J36</f>
        <v>10000</v>
      </c>
      <c r="F36" s="20">
        <f>SURVEY!K36</f>
        <v>11000</v>
      </c>
      <c r="G36" s="20">
        <v>11000</v>
      </c>
      <c r="H36" s="20">
        <f>SURVEY!L36</f>
        <v>10500</v>
      </c>
      <c r="I36" s="20">
        <f t="shared" si="8"/>
        <v>-500</v>
      </c>
      <c r="J36" s="11">
        <f t="shared" si="9"/>
        <v>-4.5454545454545459</v>
      </c>
      <c r="K36" s="8" t="s">
        <v>25</v>
      </c>
      <c r="L36" s="13" t="str">
        <f>A3</f>
        <v>TANGGAL 19 SEPTEMBER 2022</v>
      </c>
      <c r="M36" s="17" t="s">
        <v>12</v>
      </c>
      <c r="N36" s="17">
        <v>40</v>
      </c>
      <c r="O36" t="e">
        <f>#REF!</f>
        <v>#REF!</v>
      </c>
    </row>
    <row r="37" spans="1:15" x14ac:dyDescent="0.2">
      <c r="A37" s="6">
        <v>30</v>
      </c>
      <c r="B37" s="30" t="s">
        <v>35</v>
      </c>
      <c r="C37" s="21" t="s">
        <v>17</v>
      </c>
      <c r="D37" s="4" t="s">
        <v>19</v>
      </c>
      <c r="E37" s="20">
        <f>SURVEY!J37</f>
        <v>13000</v>
      </c>
      <c r="F37" s="20">
        <f>SURVEY!K37</f>
        <v>13000</v>
      </c>
      <c r="G37" s="20">
        <v>13000</v>
      </c>
      <c r="H37" s="20">
        <f>SURVEY!L37</f>
        <v>13000</v>
      </c>
      <c r="I37" s="20">
        <f t="shared" ref="I37:I38" si="10">H37-G37</f>
        <v>0</v>
      </c>
      <c r="J37" s="11">
        <f t="shared" ref="J37:J38" si="11">I37/G37*100</f>
        <v>0</v>
      </c>
      <c r="K37" s="8" t="s">
        <v>25</v>
      </c>
      <c r="M37" s="17"/>
      <c r="N37" s="17"/>
    </row>
    <row r="38" spans="1:15" x14ac:dyDescent="0.2">
      <c r="A38" s="5">
        <v>31</v>
      </c>
      <c r="B38" s="30" t="s">
        <v>35</v>
      </c>
      <c r="C38" s="33" t="s">
        <v>16</v>
      </c>
      <c r="D38" s="4" t="s">
        <v>19</v>
      </c>
      <c r="E38" s="20">
        <f>SURVEY!J38</f>
        <v>0</v>
      </c>
      <c r="F38" s="20">
        <f>SURVEY!K38</f>
        <v>0</v>
      </c>
      <c r="G38" s="20">
        <v>0</v>
      </c>
      <c r="H38" s="20">
        <f>SURVEY!L38</f>
        <v>0</v>
      </c>
      <c r="I38" s="20">
        <f t="shared" si="10"/>
        <v>0</v>
      </c>
      <c r="J38" s="11" t="e">
        <f t="shared" si="11"/>
        <v>#DIV/0!</v>
      </c>
      <c r="K38" s="8"/>
      <c r="M38" s="17"/>
      <c r="N38" s="17"/>
    </row>
    <row r="39" spans="1:15" x14ac:dyDescent="0.2">
      <c r="A39" s="6">
        <v>32</v>
      </c>
      <c r="B39" s="30" t="s">
        <v>10</v>
      </c>
      <c r="C39" s="24" t="s">
        <v>57</v>
      </c>
      <c r="D39" s="4" t="s">
        <v>22</v>
      </c>
      <c r="E39" s="20">
        <f>SURVEY!J39</f>
        <v>3500</v>
      </c>
      <c r="F39" s="20">
        <f>SURVEY!K39</f>
        <v>3500</v>
      </c>
      <c r="G39" s="20">
        <v>3500</v>
      </c>
      <c r="H39" s="20">
        <f>SURVEY!L39</f>
        <v>3500</v>
      </c>
      <c r="I39" s="20">
        <f t="shared" ref="I39:I43" si="12">H39-G39</f>
        <v>0</v>
      </c>
      <c r="J39" s="11">
        <f t="shared" ref="J39:J43" si="13">I39/G39*100</f>
        <v>0</v>
      </c>
      <c r="K39" s="8" t="s">
        <v>25</v>
      </c>
      <c r="L39" s="13" t="str">
        <f>A3</f>
        <v>TANGGAL 19 SEPTEMBER 2022</v>
      </c>
      <c r="M39" s="17" t="s">
        <v>69</v>
      </c>
      <c r="N39" s="17">
        <v>42</v>
      </c>
      <c r="O39" t="e">
        <f>#REF!</f>
        <v>#REF!</v>
      </c>
    </row>
    <row r="40" spans="1:15" x14ac:dyDescent="0.2">
      <c r="A40" s="5">
        <v>33</v>
      </c>
      <c r="B40" s="30" t="s">
        <v>10</v>
      </c>
      <c r="C40" s="24" t="s">
        <v>59</v>
      </c>
      <c r="D40" s="4" t="s">
        <v>22</v>
      </c>
      <c r="E40" s="20">
        <f>SURVEY!J40</f>
        <v>3500</v>
      </c>
      <c r="F40" s="20">
        <f>SURVEY!K40</f>
        <v>3500</v>
      </c>
      <c r="G40" s="20">
        <v>3500</v>
      </c>
      <c r="H40" s="20">
        <f>SURVEY!L40</f>
        <v>3500</v>
      </c>
      <c r="I40" s="20">
        <f t="shared" si="12"/>
        <v>0</v>
      </c>
      <c r="J40" s="11">
        <f t="shared" si="13"/>
        <v>0</v>
      </c>
      <c r="K40" s="8" t="s">
        <v>25</v>
      </c>
      <c r="L40" s="13" t="str">
        <f>A3</f>
        <v>TANGGAL 19 SEPTEMBER 2022</v>
      </c>
      <c r="M40" s="17" t="s">
        <v>35</v>
      </c>
      <c r="N40" s="17">
        <v>43</v>
      </c>
      <c r="O40" t="e">
        <f>#REF!</f>
        <v>#REF!</v>
      </c>
    </row>
    <row r="41" spans="1:15" x14ac:dyDescent="0.2">
      <c r="A41" s="6">
        <v>34</v>
      </c>
      <c r="B41" s="30" t="s">
        <v>10</v>
      </c>
      <c r="C41" s="24" t="s">
        <v>58</v>
      </c>
      <c r="D41" s="4" t="s">
        <v>22</v>
      </c>
      <c r="E41" s="20">
        <f>SURVEY!J41</f>
        <v>3500</v>
      </c>
      <c r="F41" s="20">
        <f>SURVEY!K41</f>
        <v>3500</v>
      </c>
      <c r="G41" s="20">
        <v>3500</v>
      </c>
      <c r="H41" s="20">
        <f>SURVEY!L41</f>
        <v>3500</v>
      </c>
      <c r="I41" s="20">
        <f t="shared" si="12"/>
        <v>0</v>
      </c>
      <c r="J41" s="11">
        <f t="shared" si="13"/>
        <v>0</v>
      </c>
      <c r="K41" s="8" t="s">
        <v>25</v>
      </c>
      <c r="L41" s="13" t="str">
        <f>A3</f>
        <v>TANGGAL 19 SEPTEMBER 2022</v>
      </c>
      <c r="M41" s="17" t="s">
        <v>32</v>
      </c>
      <c r="N41" s="17">
        <v>44</v>
      </c>
      <c r="O41" t="e">
        <f>#REF!</f>
        <v>#REF!</v>
      </c>
    </row>
    <row r="42" spans="1:15" x14ac:dyDescent="0.2">
      <c r="A42" s="5">
        <v>35</v>
      </c>
      <c r="B42" s="30" t="s">
        <v>10</v>
      </c>
      <c r="C42" s="24" t="s">
        <v>49</v>
      </c>
      <c r="D42" s="4" t="s">
        <v>22</v>
      </c>
      <c r="E42" s="20">
        <f>SURVEY!J42</f>
        <v>3500</v>
      </c>
      <c r="F42" s="20">
        <f>SURVEY!K42</f>
        <v>3500</v>
      </c>
      <c r="G42" s="20">
        <v>3500</v>
      </c>
      <c r="H42" s="20">
        <f>SURVEY!L42</f>
        <v>3500</v>
      </c>
      <c r="I42" s="20">
        <f t="shared" si="12"/>
        <v>0</v>
      </c>
      <c r="J42" s="11">
        <f t="shared" si="13"/>
        <v>0</v>
      </c>
      <c r="K42" s="8" t="s">
        <v>25</v>
      </c>
      <c r="L42" s="13" t="str">
        <f>A3</f>
        <v>TANGGAL 19 SEPTEMBER 2022</v>
      </c>
      <c r="M42" s="17" t="s">
        <v>34</v>
      </c>
      <c r="N42" s="17">
        <v>45</v>
      </c>
      <c r="O42" t="e">
        <f>#REF!</f>
        <v>#REF!</v>
      </c>
    </row>
    <row r="43" spans="1:15" x14ac:dyDescent="0.2">
      <c r="A43" s="6">
        <v>36</v>
      </c>
      <c r="B43" s="30" t="s">
        <v>10</v>
      </c>
      <c r="C43" s="24" t="s">
        <v>50</v>
      </c>
      <c r="D43" s="4" t="s">
        <v>22</v>
      </c>
      <c r="E43" s="20">
        <f>SURVEY!J43</f>
        <v>3500</v>
      </c>
      <c r="F43" s="20">
        <f>SURVEY!K43</f>
        <v>3500</v>
      </c>
      <c r="G43" s="20">
        <v>3500</v>
      </c>
      <c r="H43" s="20">
        <f>SURVEY!L43</f>
        <v>3500</v>
      </c>
      <c r="I43" s="20">
        <f t="shared" si="12"/>
        <v>0</v>
      </c>
      <c r="J43" s="11">
        <f t="shared" si="13"/>
        <v>0</v>
      </c>
      <c r="K43" s="8" t="s">
        <v>25</v>
      </c>
      <c r="L43" s="13" t="str">
        <f>A3</f>
        <v>TANGGAL 19 SEPTEMBER 2022</v>
      </c>
      <c r="M43" s="17" t="s">
        <v>67</v>
      </c>
      <c r="N43" s="17">
        <v>46</v>
      </c>
      <c r="O43" t="e">
        <f>#REF!</f>
        <v>#REF!</v>
      </c>
    </row>
    <row r="44" spans="1:15" x14ac:dyDescent="0.2">
      <c r="A44" s="5">
        <v>37</v>
      </c>
      <c r="B44" s="27" t="s">
        <v>80</v>
      </c>
      <c r="C44" s="24" t="s">
        <v>108</v>
      </c>
      <c r="D44" s="4" t="s">
        <v>19</v>
      </c>
      <c r="E44" s="20">
        <f>SURVEY!J44</f>
        <v>80000</v>
      </c>
      <c r="F44" s="20">
        <f>SURVEY!K44</f>
        <v>80000</v>
      </c>
      <c r="G44" s="20">
        <v>80000</v>
      </c>
      <c r="H44" s="20">
        <f>SURVEY!L44</f>
        <v>80000</v>
      </c>
      <c r="I44" s="20">
        <f t="shared" ref="I44:I48" si="14">H44-G44</f>
        <v>0</v>
      </c>
      <c r="J44" s="11">
        <f t="shared" ref="J44:J48" si="15">I44/G44*100</f>
        <v>0</v>
      </c>
      <c r="K44" s="8" t="s">
        <v>25</v>
      </c>
      <c r="M44" s="17"/>
      <c r="N44" s="17"/>
    </row>
    <row r="45" spans="1:15" x14ac:dyDescent="0.2">
      <c r="A45" s="6">
        <v>38</v>
      </c>
      <c r="B45" s="27" t="s">
        <v>80</v>
      </c>
      <c r="C45" s="24" t="s">
        <v>109</v>
      </c>
      <c r="D45" s="4" t="s">
        <v>19</v>
      </c>
      <c r="E45" s="20">
        <f>SURVEY!J45</f>
        <v>80000</v>
      </c>
      <c r="F45" s="20">
        <f>SURVEY!K45</f>
        <v>80000</v>
      </c>
      <c r="G45" s="20">
        <v>80000</v>
      </c>
      <c r="H45" s="20">
        <f>SURVEY!L45</f>
        <v>80000</v>
      </c>
      <c r="I45" s="20">
        <f t="shared" si="14"/>
        <v>0</v>
      </c>
      <c r="J45" s="11">
        <f t="shared" si="15"/>
        <v>0</v>
      </c>
      <c r="K45" s="8" t="s">
        <v>25</v>
      </c>
      <c r="M45" s="17"/>
      <c r="N45" s="17"/>
    </row>
    <row r="46" spans="1:15" x14ac:dyDescent="0.2">
      <c r="A46" s="5">
        <v>39</v>
      </c>
      <c r="B46" s="27" t="s">
        <v>80</v>
      </c>
      <c r="C46" s="24" t="s">
        <v>110</v>
      </c>
      <c r="D46" s="4" t="s">
        <v>19</v>
      </c>
      <c r="E46" s="20">
        <f>SURVEY!J46</f>
        <v>100000</v>
      </c>
      <c r="F46" s="20">
        <f>SURVEY!K46</f>
        <v>100000</v>
      </c>
      <c r="G46" s="20">
        <v>100000</v>
      </c>
      <c r="H46" s="20">
        <f>SURVEY!L46</f>
        <v>100000</v>
      </c>
      <c r="I46" s="20">
        <f t="shared" si="14"/>
        <v>0</v>
      </c>
      <c r="J46" s="11">
        <f t="shared" si="15"/>
        <v>0</v>
      </c>
      <c r="K46" s="8" t="s">
        <v>25</v>
      </c>
      <c r="M46" s="17"/>
      <c r="N46" s="17"/>
    </row>
    <row r="47" spans="1:15" x14ac:dyDescent="0.2">
      <c r="A47" s="6">
        <v>40</v>
      </c>
      <c r="B47" s="27" t="s">
        <v>80</v>
      </c>
      <c r="C47" s="24" t="s">
        <v>111</v>
      </c>
      <c r="D47" s="4" t="s">
        <v>19</v>
      </c>
      <c r="E47" s="20">
        <f>SURVEY!J47</f>
        <v>70000</v>
      </c>
      <c r="F47" s="20">
        <f>SURVEY!K47</f>
        <v>70000</v>
      </c>
      <c r="G47" s="20">
        <v>70000</v>
      </c>
      <c r="H47" s="20">
        <f>SURVEY!L47</f>
        <v>70000</v>
      </c>
      <c r="I47" s="20">
        <f t="shared" si="14"/>
        <v>0</v>
      </c>
      <c r="J47" s="11">
        <f t="shared" si="15"/>
        <v>0</v>
      </c>
      <c r="K47" s="8" t="s">
        <v>25</v>
      </c>
      <c r="M47" s="17"/>
      <c r="N47" s="17"/>
    </row>
    <row r="48" spans="1:15" x14ac:dyDescent="0.2">
      <c r="A48" s="5">
        <v>41</v>
      </c>
      <c r="B48" s="27" t="s">
        <v>80</v>
      </c>
      <c r="C48" s="34" t="s">
        <v>129</v>
      </c>
      <c r="D48" s="4" t="s">
        <v>19</v>
      </c>
      <c r="E48" s="20">
        <f>SURVEY!J48</f>
        <v>0</v>
      </c>
      <c r="F48" s="20">
        <f>SURVEY!K48</f>
        <v>0</v>
      </c>
      <c r="G48" s="20">
        <v>0</v>
      </c>
      <c r="H48" s="20">
        <f>SURVEY!L48</f>
        <v>0</v>
      </c>
      <c r="I48" s="20">
        <f t="shared" si="14"/>
        <v>0</v>
      </c>
      <c r="J48" s="11" t="e">
        <f t="shared" si="15"/>
        <v>#DIV/0!</v>
      </c>
      <c r="K48" s="8"/>
      <c r="M48" s="17"/>
      <c r="N48" s="17"/>
    </row>
    <row r="49" spans="1:15" x14ac:dyDescent="0.2">
      <c r="A49" s="6">
        <v>42</v>
      </c>
      <c r="B49" s="27" t="s">
        <v>112</v>
      </c>
      <c r="C49" s="24" t="s">
        <v>118</v>
      </c>
      <c r="D49" s="4" t="s">
        <v>19</v>
      </c>
      <c r="E49" s="20">
        <f>SURVEY!J49</f>
        <v>35000</v>
      </c>
      <c r="F49" s="20">
        <f>SURVEY!K49</f>
        <v>40000</v>
      </c>
      <c r="G49" s="20">
        <v>38000</v>
      </c>
      <c r="H49" s="20">
        <f>SURVEY!L49</f>
        <v>37500</v>
      </c>
      <c r="I49" s="20">
        <f>H49-G49</f>
        <v>-500</v>
      </c>
      <c r="J49" s="11">
        <f>I49/G49*100</f>
        <v>-1.3157894736842104</v>
      </c>
      <c r="K49" s="8" t="s">
        <v>25</v>
      </c>
      <c r="M49" s="17"/>
      <c r="N49" s="17"/>
    </row>
    <row r="50" spans="1:15" x14ac:dyDescent="0.2">
      <c r="A50" s="5">
        <v>43</v>
      </c>
      <c r="B50" s="27" t="s">
        <v>112</v>
      </c>
      <c r="C50" s="24" t="s">
        <v>119</v>
      </c>
      <c r="D50" s="4" t="s">
        <v>19</v>
      </c>
      <c r="E50" s="20">
        <f>SURVEY!J50</f>
        <v>25000</v>
      </c>
      <c r="F50" s="20">
        <f>SURVEY!K50</f>
        <v>30000</v>
      </c>
      <c r="G50" s="20">
        <v>25000</v>
      </c>
      <c r="H50" s="20">
        <f>SURVEY!L50</f>
        <v>27500</v>
      </c>
      <c r="I50" s="20">
        <f t="shared" ref="I50:I52" si="16">H50-G50</f>
        <v>2500</v>
      </c>
      <c r="J50" s="11">
        <f t="shared" ref="J50:J52" si="17">I50/G50*100</f>
        <v>10</v>
      </c>
      <c r="K50" s="8" t="s">
        <v>25</v>
      </c>
      <c r="M50" s="17"/>
      <c r="N50" s="17"/>
    </row>
    <row r="51" spans="1:15" x14ac:dyDescent="0.2">
      <c r="A51" s="6">
        <v>44</v>
      </c>
      <c r="B51" s="27" t="s">
        <v>112</v>
      </c>
      <c r="C51" s="24" t="s">
        <v>120</v>
      </c>
      <c r="D51" s="4" t="s">
        <v>19</v>
      </c>
      <c r="E51" s="20">
        <f>SURVEY!J51</f>
        <v>40000</v>
      </c>
      <c r="F51" s="20">
        <f>SURVEY!K51</f>
        <v>40000</v>
      </c>
      <c r="G51" s="20">
        <v>40000</v>
      </c>
      <c r="H51" s="20">
        <f>SURVEY!L51</f>
        <v>40000</v>
      </c>
      <c r="I51" s="20">
        <f t="shared" si="16"/>
        <v>0</v>
      </c>
      <c r="J51" s="11">
        <f t="shared" si="17"/>
        <v>0</v>
      </c>
      <c r="K51" s="8" t="s">
        <v>25</v>
      </c>
      <c r="M51" s="17"/>
      <c r="N51" s="17"/>
    </row>
    <row r="52" spans="1:15" x14ac:dyDescent="0.2">
      <c r="A52" s="5">
        <v>45</v>
      </c>
      <c r="B52" s="27" t="s">
        <v>112</v>
      </c>
      <c r="C52" s="21" t="s">
        <v>81</v>
      </c>
      <c r="D52" s="4" t="s">
        <v>19</v>
      </c>
      <c r="E52" s="20">
        <f>SURVEY!J52</f>
        <v>25000</v>
      </c>
      <c r="F52" s="20">
        <f>SURVEY!K52</f>
        <v>25000</v>
      </c>
      <c r="G52" s="20">
        <v>25000</v>
      </c>
      <c r="H52" s="20">
        <f>SURVEY!L52</f>
        <v>25000</v>
      </c>
      <c r="I52" s="20">
        <f t="shared" si="16"/>
        <v>0</v>
      </c>
      <c r="J52" s="11">
        <f t="shared" si="17"/>
        <v>0</v>
      </c>
      <c r="K52" s="8" t="s">
        <v>25</v>
      </c>
      <c r="L52" s="13" t="str">
        <f>A3</f>
        <v>TANGGAL 19 SEPTEMBER 2022</v>
      </c>
      <c r="M52" s="17" t="s">
        <v>61</v>
      </c>
      <c r="N52" s="17">
        <v>48</v>
      </c>
      <c r="O52" t="e">
        <f>#REF!</f>
        <v>#REF!</v>
      </c>
    </row>
    <row r="53" spans="1:15" x14ac:dyDescent="0.2">
      <c r="A53" s="6">
        <v>46</v>
      </c>
      <c r="B53" s="30" t="s">
        <v>11</v>
      </c>
      <c r="C53" s="24" t="s">
        <v>68</v>
      </c>
      <c r="D53" s="4" t="s">
        <v>19</v>
      </c>
      <c r="E53" s="20">
        <f>SURVEY!J53</f>
        <v>150000</v>
      </c>
      <c r="F53" s="20">
        <f>SURVEY!K53</f>
        <v>150000</v>
      </c>
      <c r="G53" s="20">
        <v>150000</v>
      </c>
      <c r="H53" s="20">
        <f>SURVEY!L53</f>
        <v>150000</v>
      </c>
      <c r="I53" s="20">
        <f t="shared" ref="I53:I56" si="18">H53-G53</f>
        <v>0</v>
      </c>
      <c r="J53" s="11">
        <f t="shared" ref="J53:J56" si="19">I53/G53*100</f>
        <v>0</v>
      </c>
      <c r="K53" s="8" t="s">
        <v>25</v>
      </c>
      <c r="L53" s="13" t="str">
        <f>A3</f>
        <v>TANGGAL 19 SEPTEMBER 2022</v>
      </c>
      <c r="M53" s="17" t="s">
        <v>62</v>
      </c>
      <c r="N53" s="17">
        <v>49</v>
      </c>
      <c r="O53" t="e">
        <f>#REF!</f>
        <v>#REF!</v>
      </c>
    </row>
    <row r="54" spans="1:15" x14ac:dyDescent="0.2">
      <c r="A54" s="5">
        <v>47</v>
      </c>
      <c r="B54" s="30" t="s">
        <v>11</v>
      </c>
      <c r="C54" s="24" t="s">
        <v>121</v>
      </c>
      <c r="D54" s="4" t="s">
        <v>19</v>
      </c>
      <c r="E54" s="20">
        <f>SURVEY!J54</f>
        <v>80000</v>
      </c>
      <c r="F54" s="20">
        <f>SURVEY!K54</f>
        <v>80000</v>
      </c>
      <c r="G54" s="20">
        <v>80000</v>
      </c>
      <c r="H54" s="20">
        <f>SURVEY!L54</f>
        <v>80000</v>
      </c>
      <c r="I54" s="20">
        <f t="shared" si="18"/>
        <v>0</v>
      </c>
      <c r="J54" s="11">
        <f t="shared" si="19"/>
        <v>0</v>
      </c>
      <c r="K54" s="8" t="s">
        <v>25</v>
      </c>
      <c r="L54" s="13" t="str">
        <f>A3</f>
        <v>TANGGAL 19 SEPTEMBER 2022</v>
      </c>
      <c r="M54" s="17" t="s">
        <v>63</v>
      </c>
      <c r="N54" s="17">
        <v>50</v>
      </c>
      <c r="O54" t="e">
        <f>#REF!</f>
        <v>#REF!</v>
      </c>
    </row>
    <row r="55" spans="1:15" x14ac:dyDescent="0.2">
      <c r="A55" s="6">
        <v>48</v>
      </c>
      <c r="B55" s="30" t="s">
        <v>11</v>
      </c>
      <c r="C55" s="24" t="s">
        <v>122</v>
      </c>
      <c r="D55" s="4" t="s">
        <v>19</v>
      </c>
      <c r="E55" s="20">
        <f>SURVEY!J55</f>
        <v>90000</v>
      </c>
      <c r="F55" s="20">
        <f>SURVEY!K55</f>
        <v>90000</v>
      </c>
      <c r="G55" s="20">
        <v>90000</v>
      </c>
      <c r="H55" s="20">
        <f>SURVEY!L55</f>
        <v>90000</v>
      </c>
      <c r="I55" s="20">
        <f t="shared" si="18"/>
        <v>0</v>
      </c>
      <c r="J55" s="11">
        <f t="shared" si="19"/>
        <v>0</v>
      </c>
      <c r="K55" s="8" t="s">
        <v>25</v>
      </c>
      <c r="L55" s="13" t="str">
        <f>A3</f>
        <v>TANGGAL 19 SEPTEMBER 2022</v>
      </c>
      <c r="M55" s="17" t="s">
        <v>64</v>
      </c>
      <c r="N55" s="17">
        <v>51</v>
      </c>
      <c r="O55" t="e">
        <f>#REF!</f>
        <v>#REF!</v>
      </c>
    </row>
    <row r="56" spans="1:15" x14ac:dyDescent="0.2">
      <c r="A56" s="5">
        <v>49</v>
      </c>
      <c r="B56" s="30" t="s">
        <v>11</v>
      </c>
      <c r="C56" s="24" t="s">
        <v>123</v>
      </c>
      <c r="D56" s="4" t="s">
        <v>19</v>
      </c>
      <c r="E56" s="20">
        <f>SURVEY!J56</f>
        <v>60000</v>
      </c>
      <c r="F56" s="20">
        <f>SURVEY!K56</f>
        <v>60000</v>
      </c>
      <c r="G56" s="20">
        <v>60000</v>
      </c>
      <c r="H56" s="20">
        <f>SURVEY!L56</f>
        <v>60000</v>
      </c>
      <c r="I56" s="20">
        <f t="shared" si="18"/>
        <v>0</v>
      </c>
      <c r="J56" s="11">
        <f t="shared" si="19"/>
        <v>0</v>
      </c>
      <c r="K56" s="8" t="s">
        <v>25</v>
      </c>
      <c r="L56" s="13" t="str">
        <f>A3</f>
        <v>TANGGAL 19 SEPTEMBER 2022</v>
      </c>
      <c r="M56" s="17" t="s">
        <v>68</v>
      </c>
      <c r="N56" s="17">
        <v>52</v>
      </c>
      <c r="O56" t="e">
        <f>#REF!</f>
        <v>#REF!</v>
      </c>
    </row>
    <row r="57" spans="1:15" x14ac:dyDescent="0.2">
      <c r="A57" s="6">
        <v>50</v>
      </c>
      <c r="B57" s="30" t="s">
        <v>14</v>
      </c>
      <c r="C57" s="24" t="s">
        <v>116</v>
      </c>
      <c r="D57" s="4" t="s">
        <v>19</v>
      </c>
      <c r="E57" s="20">
        <f>SURVEY!J57</f>
        <v>50000</v>
      </c>
      <c r="F57" s="20">
        <f>SURVEY!K57</f>
        <v>50000</v>
      </c>
      <c r="G57" s="20">
        <v>50000</v>
      </c>
      <c r="H57" s="20">
        <f>SURVEY!L57</f>
        <v>50000</v>
      </c>
      <c r="I57" s="20">
        <f t="shared" ref="I57:I62" si="20">H57-G57</f>
        <v>0</v>
      </c>
      <c r="J57" s="11">
        <f t="shared" ref="J57:J62" si="21">I57/G57*100</f>
        <v>0</v>
      </c>
      <c r="K57" s="8" t="s">
        <v>25</v>
      </c>
    </row>
    <row r="58" spans="1:15" x14ac:dyDescent="0.2">
      <c r="A58" s="5">
        <v>51</v>
      </c>
      <c r="B58" s="30" t="s">
        <v>14</v>
      </c>
      <c r="C58" s="24" t="s">
        <v>117</v>
      </c>
      <c r="D58" s="4" t="s">
        <v>19</v>
      </c>
      <c r="E58" s="20">
        <f>SURVEY!J58</f>
        <v>40000</v>
      </c>
      <c r="F58" s="20">
        <f>SURVEY!K58</f>
        <v>45000</v>
      </c>
      <c r="G58" s="20">
        <v>45000</v>
      </c>
      <c r="H58" s="20">
        <f>SURVEY!L58</f>
        <v>42500</v>
      </c>
      <c r="I58" s="20">
        <f t="shared" si="20"/>
        <v>-2500</v>
      </c>
      <c r="J58" s="11">
        <f t="shared" si="21"/>
        <v>-5.5555555555555554</v>
      </c>
      <c r="K58" s="8" t="s">
        <v>25</v>
      </c>
    </row>
    <row r="59" spans="1:15" x14ac:dyDescent="0.2">
      <c r="A59" s="6">
        <v>52</v>
      </c>
      <c r="B59" s="30" t="s">
        <v>14</v>
      </c>
      <c r="C59" s="24" t="s">
        <v>63</v>
      </c>
      <c r="D59" s="4" t="s">
        <v>19</v>
      </c>
      <c r="E59" s="20">
        <f>SURVEY!J59</f>
        <v>45000</v>
      </c>
      <c r="F59" s="20">
        <f>SURVEY!K59</f>
        <v>45000</v>
      </c>
      <c r="G59" s="20">
        <v>45000</v>
      </c>
      <c r="H59" s="20">
        <f>SURVEY!L59</f>
        <v>45000</v>
      </c>
      <c r="I59" s="20">
        <f t="shared" si="20"/>
        <v>0</v>
      </c>
      <c r="J59" s="11">
        <f t="shared" si="21"/>
        <v>0</v>
      </c>
      <c r="K59" s="8" t="s">
        <v>25</v>
      </c>
    </row>
    <row r="60" spans="1:15" x14ac:dyDescent="0.2">
      <c r="A60" s="5">
        <v>53</v>
      </c>
      <c r="B60" s="30" t="s">
        <v>14</v>
      </c>
      <c r="C60" s="24" t="s">
        <v>64</v>
      </c>
      <c r="D60" s="4" t="s">
        <v>19</v>
      </c>
      <c r="E60" s="20">
        <f>SURVEY!J60</f>
        <v>35000</v>
      </c>
      <c r="F60" s="20">
        <f>SURVEY!K60</f>
        <v>35000</v>
      </c>
      <c r="G60" s="20">
        <v>35000</v>
      </c>
      <c r="H60" s="20">
        <f>SURVEY!L60</f>
        <v>35000</v>
      </c>
      <c r="I60" s="20">
        <f t="shared" si="20"/>
        <v>0</v>
      </c>
      <c r="J60" s="11">
        <f t="shared" si="21"/>
        <v>0</v>
      </c>
      <c r="K60" s="8" t="s">
        <v>25</v>
      </c>
    </row>
    <row r="61" spans="1:15" x14ac:dyDescent="0.2">
      <c r="A61" s="6">
        <v>54</v>
      </c>
      <c r="B61" s="30" t="s">
        <v>14</v>
      </c>
      <c r="C61" s="24" t="s">
        <v>68</v>
      </c>
      <c r="D61" s="4" t="s">
        <v>19</v>
      </c>
      <c r="E61" s="20">
        <f>SURVEY!J61</f>
        <v>50000</v>
      </c>
      <c r="F61" s="20">
        <f>SURVEY!K61</f>
        <v>50000</v>
      </c>
      <c r="G61" s="20">
        <v>60000</v>
      </c>
      <c r="H61" s="20">
        <f>SURVEY!L61</f>
        <v>50000</v>
      </c>
      <c r="I61" s="20">
        <f t="shared" si="20"/>
        <v>-10000</v>
      </c>
      <c r="J61" s="11">
        <f t="shared" si="21"/>
        <v>-16.666666666666664</v>
      </c>
      <c r="K61" s="8" t="s">
        <v>25</v>
      </c>
    </row>
    <row r="62" spans="1:15" x14ac:dyDescent="0.2">
      <c r="A62" s="5">
        <v>55</v>
      </c>
      <c r="B62" s="30" t="s">
        <v>14</v>
      </c>
      <c r="C62" s="24" t="s">
        <v>65</v>
      </c>
      <c r="D62" s="4" t="s">
        <v>19</v>
      </c>
      <c r="E62" s="20">
        <f>SURVEY!J62</f>
        <v>80000</v>
      </c>
      <c r="F62" s="20">
        <f>SURVEY!K62</f>
        <v>80000</v>
      </c>
      <c r="G62" s="20">
        <v>90000</v>
      </c>
      <c r="H62" s="20">
        <f>SURVEY!L62</f>
        <v>80000</v>
      </c>
      <c r="I62" s="20">
        <f t="shared" si="20"/>
        <v>-10000</v>
      </c>
      <c r="J62" s="11">
        <f t="shared" si="21"/>
        <v>-11.111111111111111</v>
      </c>
      <c r="K62" s="8" t="s">
        <v>25</v>
      </c>
    </row>
    <row r="63" spans="1:15" x14ac:dyDescent="0.2">
      <c r="A63" s="6">
        <v>56</v>
      </c>
      <c r="B63" s="30" t="s">
        <v>12</v>
      </c>
      <c r="C63" s="21" t="s">
        <v>16</v>
      </c>
      <c r="D63" s="4" t="s">
        <v>19</v>
      </c>
      <c r="E63" s="20">
        <f>SURVEY!J63</f>
        <v>25000</v>
      </c>
      <c r="F63" s="20">
        <f>SURVEY!K63</f>
        <v>25000</v>
      </c>
      <c r="G63" s="20">
        <v>25000</v>
      </c>
      <c r="H63" s="20">
        <f>SURVEY!L63</f>
        <v>25000</v>
      </c>
      <c r="I63" s="20">
        <f t="shared" ref="I63:I65" si="22">H63-G63</f>
        <v>0</v>
      </c>
      <c r="J63" s="11">
        <f t="shared" ref="J63:J65" si="23">I63/G63*100</f>
        <v>0</v>
      </c>
      <c r="K63" s="8" t="s">
        <v>25</v>
      </c>
      <c r="L63" s="13" t="str">
        <f>A3</f>
        <v>TANGGAL 19 SEPTEMBER 2022</v>
      </c>
      <c r="M63" s="19" t="s">
        <v>72</v>
      </c>
      <c r="N63" s="17">
        <v>54</v>
      </c>
      <c r="O63" t="e">
        <f>#REF!</f>
        <v>#REF!</v>
      </c>
    </row>
    <row r="64" spans="1:15" x14ac:dyDescent="0.2">
      <c r="A64" s="5">
        <v>57</v>
      </c>
      <c r="B64" s="30" t="s">
        <v>13</v>
      </c>
      <c r="C64" s="21" t="s">
        <v>17</v>
      </c>
      <c r="D64" s="4" t="s">
        <v>19</v>
      </c>
      <c r="E64" s="20">
        <f>SURVEY!J64</f>
        <v>30000</v>
      </c>
      <c r="F64" s="20">
        <f>SURVEY!K64</f>
        <v>30000</v>
      </c>
      <c r="G64" s="20">
        <v>30000</v>
      </c>
      <c r="H64" s="20">
        <f>SURVEY!L64</f>
        <v>30000</v>
      </c>
      <c r="I64" s="20">
        <f t="shared" si="22"/>
        <v>0</v>
      </c>
      <c r="J64" s="11">
        <f t="shared" si="23"/>
        <v>0</v>
      </c>
      <c r="K64" s="8" t="s">
        <v>25</v>
      </c>
      <c r="L64" s="13" t="str">
        <f>A3</f>
        <v>TANGGAL 19 SEPTEMBER 2022</v>
      </c>
      <c r="M64" s="19" t="s">
        <v>73</v>
      </c>
      <c r="N64" s="17">
        <v>55</v>
      </c>
      <c r="O64" t="e">
        <f>#REF!</f>
        <v>#REF!</v>
      </c>
    </row>
    <row r="65" spans="1:15" x14ac:dyDescent="0.2">
      <c r="A65" s="6">
        <v>58</v>
      </c>
      <c r="B65" s="30" t="s">
        <v>13</v>
      </c>
      <c r="C65" s="21" t="s">
        <v>16</v>
      </c>
      <c r="D65" s="4" t="s">
        <v>19</v>
      </c>
      <c r="E65" s="20">
        <f>SURVEY!J65</f>
        <v>40000</v>
      </c>
      <c r="F65" s="20">
        <f>SURVEY!K65</f>
        <v>40000</v>
      </c>
      <c r="G65" s="20">
        <v>40000</v>
      </c>
      <c r="H65" s="20">
        <f>SURVEY!L65</f>
        <v>40000</v>
      </c>
      <c r="I65" s="20">
        <f t="shared" si="22"/>
        <v>0</v>
      </c>
      <c r="J65" s="11">
        <f t="shared" si="23"/>
        <v>0</v>
      </c>
      <c r="K65" s="8" t="s">
        <v>25</v>
      </c>
      <c r="L65" s="13" t="str">
        <f>A3</f>
        <v>TANGGAL 19 SEPTEMBER 2022</v>
      </c>
      <c r="M65" s="19" t="s">
        <v>74</v>
      </c>
      <c r="N65" s="17">
        <v>56</v>
      </c>
      <c r="O65" t="e">
        <f>#REF!</f>
        <v>#REF!</v>
      </c>
    </row>
    <row r="66" spans="1:15" x14ac:dyDescent="0.2">
      <c r="A66" s="5">
        <v>59</v>
      </c>
      <c r="B66" s="30" t="s">
        <v>82</v>
      </c>
      <c r="C66" s="35" t="s">
        <v>135</v>
      </c>
      <c r="D66" s="4" t="s">
        <v>19</v>
      </c>
      <c r="E66" s="20">
        <f>SURVEY!J66</f>
        <v>17500</v>
      </c>
      <c r="F66" s="20">
        <f>SURVEY!K66</f>
        <v>17500</v>
      </c>
      <c r="G66" s="20">
        <v>17500</v>
      </c>
      <c r="H66" s="20">
        <f>SURVEY!L66</f>
        <v>17500</v>
      </c>
      <c r="I66" s="20">
        <f t="shared" ref="I66:I68" si="24">H66-G66</f>
        <v>0</v>
      </c>
      <c r="J66" s="11">
        <f t="shared" ref="J66:J68" si="25">I66/G66*100</f>
        <v>0</v>
      </c>
      <c r="K66" s="8" t="s">
        <v>25</v>
      </c>
      <c r="L66" s="8" t="s">
        <v>25</v>
      </c>
      <c r="M66" s="19"/>
      <c r="N66" s="17"/>
    </row>
    <row r="67" spans="1:15" x14ac:dyDescent="0.2">
      <c r="A67" s="6">
        <v>60</v>
      </c>
      <c r="B67" s="31" t="s">
        <v>32</v>
      </c>
      <c r="C67" s="21" t="s">
        <v>90</v>
      </c>
      <c r="D67" s="4" t="s">
        <v>19</v>
      </c>
      <c r="E67" s="20">
        <f>SURVEY!J67</f>
        <v>6000</v>
      </c>
      <c r="F67" s="20">
        <f>SURVEY!K67</f>
        <v>6000</v>
      </c>
      <c r="G67" s="20">
        <v>6000</v>
      </c>
      <c r="H67" s="20">
        <f>SURVEY!L67</f>
        <v>6000</v>
      </c>
      <c r="I67" s="20">
        <f t="shared" si="24"/>
        <v>0</v>
      </c>
      <c r="J67" s="11">
        <f t="shared" si="25"/>
        <v>0</v>
      </c>
      <c r="K67" s="8" t="s">
        <v>25</v>
      </c>
      <c r="L67" s="8" t="s">
        <v>25</v>
      </c>
      <c r="M67" s="19" t="s">
        <v>75</v>
      </c>
      <c r="N67" s="17">
        <v>58</v>
      </c>
      <c r="O67" t="e">
        <f>#REF!</f>
        <v>#REF!</v>
      </c>
    </row>
    <row r="68" spans="1:15" x14ac:dyDescent="0.2">
      <c r="A68" s="5">
        <v>61</v>
      </c>
      <c r="B68" s="31" t="s">
        <v>34</v>
      </c>
      <c r="C68" s="21" t="s">
        <v>15</v>
      </c>
      <c r="D68" s="4" t="s">
        <v>20</v>
      </c>
      <c r="E68" s="20">
        <f>SURVEY!J68</f>
        <v>7000</v>
      </c>
      <c r="F68" s="20">
        <f>SURVEY!K68</f>
        <v>7000</v>
      </c>
      <c r="G68" s="20">
        <v>7000</v>
      </c>
      <c r="H68" s="20">
        <f>SURVEY!L68</f>
        <v>7000</v>
      </c>
      <c r="I68" s="20">
        <f t="shared" si="24"/>
        <v>0</v>
      </c>
      <c r="J68" s="11">
        <f t="shared" si="25"/>
        <v>0</v>
      </c>
      <c r="K68" s="8" t="s">
        <v>25</v>
      </c>
      <c r="L68" s="8" t="s">
        <v>25</v>
      </c>
    </row>
    <row r="69" spans="1:15" x14ac:dyDescent="0.2">
      <c r="A69" s="6">
        <v>62</v>
      </c>
      <c r="B69" s="27" t="s">
        <v>86</v>
      </c>
      <c r="C69" s="21" t="s">
        <v>15</v>
      </c>
      <c r="D69" s="4" t="s">
        <v>19</v>
      </c>
      <c r="E69" s="20">
        <f>SURVEY!J69</f>
        <v>20000</v>
      </c>
      <c r="F69" s="20">
        <f>SURVEY!K69</f>
        <v>20000</v>
      </c>
      <c r="G69" s="20">
        <v>20000</v>
      </c>
      <c r="H69" s="20">
        <f>SURVEY!L69</f>
        <v>20000</v>
      </c>
      <c r="I69" s="20">
        <f t="shared" ref="I69:I72" si="26">H69-G69</f>
        <v>0</v>
      </c>
      <c r="J69" s="11">
        <f t="shared" ref="J69:J72" si="27">I69/G69*100</f>
        <v>0</v>
      </c>
      <c r="K69" s="8" t="s">
        <v>25</v>
      </c>
    </row>
    <row r="70" spans="1:15" x14ac:dyDescent="0.2">
      <c r="A70" s="5">
        <v>63</v>
      </c>
      <c r="B70" s="27" t="s">
        <v>87</v>
      </c>
      <c r="C70" s="21" t="s">
        <v>15</v>
      </c>
      <c r="D70" s="4" t="s">
        <v>19</v>
      </c>
      <c r="E70" s="20">
        <f>SURVEY!J70</f>
        <v>20000</v>
      </c>
      <c r="F70" s="20">
        <f>SURVEY!K70</f>
        <v>20000</v>
      </c>
      <c r="G70" s="20">
        <v>20000</v>
      </c>
      <c r="H70" s="20">
        <f>SURVEY!L70</f>
        <v>20000</v>
      </c>
      <c r="I70" s="20">
        <f t="shared" si="26"/>
        <v>0</v>
      </c>
      <c r="J70" s="11">
        <f t="shared" si="27"/>
        <v>0</v>
      </c>
      <c r="K70" s="8" t="s">
        <v>25</v>
      </c>
    </row>
    <row r="71" spans="1:15" x14ac:dyDescent="0.2">
      <c r="A71" s="6">
        <v>64</v>
      </c>
      <c r="B71" s="27" t="s">
        <v>88</v>
      </c>
      <c r="C71" s="21" t="s">
        <v>15</v>
      </c>
      <c r="D71" s="4" t="s">
        <v>19</v>
      </c>
      <c r="E71" s="20">
        <f>SURVEY!J71</f>
        <v>15000</v>
      </c>
      <c r="F71" s="20">
        <f>SURVEY!K71</f>
        <v>15000</v>
      </c>
      <c r="G71" s="20">
        <v>15000</v>
      </c>
      <c r="H71" s="20">
        <f>SURVEY!L71</f>
        <v>15000</v>
      </c>
      <c r="I71" s="20">
        <f t="shared" si="26"/>
        <v>0</v>
      </c>
      <c r="J71" s="11">
        <f t="shared" si="27"/>
        <v>0</v>
      </c>
      <c r="K71" s="8" t="s">
        <v>25</v>
      </c>
    </row>
    <row r="72" spans="1:15" x14ac:dyDescent="0.2">
      <c r="A72" s="5">
        <v>65</v>
      </c>
      <c r="B72" s="27" t="s">
        <v>89</v>
      </c>
      <c r="C72" s="21" t="s">
        <v>15</v>
      </c>
      <c r="D72" s="4" t="s">
        <v>19</v>
      </c>
      <c r="E72" s="20">
        <f>SURVEY!J72</f>
        <v>10000</v>
      </c>
      <c r="F72" s="20">
        <f>SURVEY!K72</f>
        <v>10000</v>
      </c>
      <c r="G72" s="20">
        <v>10000</v>
      </c>
      <c r="H72" s="20">
        <f>SURVEY!L72</f>
        <v>10000</v>
      </c>
      <c r="I72" s="20">
        <f t="shared" si="26"/>
        <v>0</v>
      </c>
      <c r="J72" s="11">
        <f t="shared" si="27"/>
        <v>0</v>
      </c>
      <c r="K72" s="8" t="s">
        <v>25</v>
      </c>
    </row>
    <row r="73" spans="1:15" x14ac:dyDescent="0.2">
      <c r="A73" s="6">
        <v>66</v>
      </c>
      <c r="B73" s="30" t="s">
        <v>27</v>
      </c>
      <c r="C73" s="32" t="s">
        <v>113</v>
      </c>
      <c r="D73" s="4" t="s">
        <v>136</v>
      </c>
      <c r="E73" s="20">
        <f>SURVEY!J73</f>
        <v>20000</v>
      </c>
      <c r="F73" s="20">
        <f>SURVEY!K73</f>
        <v>30000</v>
      </c>
      <c r="G73" s="20">
        <v>26000</v>
      </c>
      <c r="H73" s="20">
        <f>SURVEY!L73</f>
        <v>25000</v>
      </c>
      <c r="I73" s="20">
        <f>H73-G73</f>
        <v>-1000</v>
      </c>
      <c r="J73" s="11">
        <f>I73/G73*100</f>
        <v>-3.8461538461538463</v>
      </c>
      <c r="K73" s="8" t="s">
        <v>25</v>
      </c>
    </row>
    <row r="74" spans="1:15" x14ac:dyDescent="0.2">
      <c r="A74" s="5">
        <v>67</v>
      </c>
      <c r="B74" s="30" t="s">
        <v>27</v>
      </c>
      <c r="C74" s="32" t="s">
        <v>114</v>
      </c>
      <c r="D74" s="4" t="s">
        <v>136</v>
      </c>
      <c r="E74" s="20">
        <f>SURVEY!J74</f>
        <v>120000</v>
      </c>
      <c r="F74" s="20">
        <f>SURVEY!K74</f>
        <v>120000</v>
      </c>
      <c r="G74" s="20">
        <v>120000</v>
      </c>
      <c r="H74" s="20">
        <f>SURVEY!L74</f>
        <v>120000</v>
      </c>
      <c r="I74" s="20">
        <f>H74-G74</f>
        <v>0</v>
      </c>
      <c r="J74" s="11"/>
      <c r="K74" s="8" t="s">
        <v>25</v>
      </c>
    </row>
    <row r="75" spans="1:15" x14ac:dyDescent="0.2">
      <c r="A75" s="6">
        <v>68</v>
      </c>
      <c r="B75" s="30" t="s">
        <v>27</v>
      </c>
      <c r="C75" s="24" t="s">
        <v>115</v>
      </c>
      <c r="D75" s="4" t="s">
        <v>136</v>
      </c>
      <c r="E75" s="20">
        <f>SURVEY!J75</f>
        <v>220000</v>
      </c>
      <c r="F75" s="20">
        <f>SURVEY!K75</f>
        <v>220000</v>
      </c>
      <c r="G75" s="20">
        <v>220000</v>
      </c>
      <c r="H75" s="20">
        <f>SURVEY!L75</f>
        <v>220000</v>
      </c>
      <c r="I75" s="20">
        <f>H75-G75</f>
        <v>0</v>
      </c>
      <c r="J75" s="11">
        <f>I75/G75*100</f>
        <v>0</v>
      </c>
      <c r="K75" s="8" t="s">
        <v>25</v>
      </c>
    </row>
  </sheetData>
  <mergeCells count="12">
    <mergeCell ref="A5:A7"/>
    <mergeCell ref="B5:B7"/>
    <mergeCell ref="C5:C7"/>
    <mergeCell ref="D5:D7"/>
    <mergeCell ref="A1:K1"/>
    <mergeCell ref="A2:K2"/>
    <mergeCell ref="A3:K3"/>
    <mergeCell ref="F5:F7"/>
    <mergeCell ref="I5:J6"/>
    <mergeCell ref="K5:K7"/>
    <mergeCell ref="G5:H6"/>
    <mergeCell ref="E5:E7"/>
  </mergeCells>
  <conditionalFormatting sqref="M2:M56">
    <cfRule type="duplicateValues" dxfId="0" priority="23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SURVEY</vt:lpstr>
      <vt:lpstr>CETAK</vt:lpstr>
      <vt:lpstr>CETAK!Print_Area</vt:lpstr>
      <vt:lpstr>SURVEY!Print_Area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Microsoft Office User</cp:lastModifiedBy>
  <cp:lastPrinted>2022-09-19T13:38:22Z</cp:lastPrinted>
  <dcterms:created xsi:type="dcterms:W3CDTF">2014-05-21T06:40:11Z</dcterms:created>
  <dcterms:modified xsi:type="dcterms:W3CDTF">2022-09-24T02:52:16Z</dcterms:modified>
</cp:coreProperties>
</file>