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t\Desktop\sihapok update Jan 2021\"/>
    </mc:Choice>
  </mc:AlternateContent>
  <xr:revisionPtr revIDLastSave="0" documentId="8_{0EDCEA25-FC9B-4A02-B472-F520D2ABD88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arga" sheetId="40" r:id="rId1"/>
  </sheets>
  <definedNames>
    <definedName name="_xlnm.Print_Area" localSheetId="0">harga!$A$1:$K$75</definedName>
  </definedNames>
  <calcPr calcId="181029"/>
  <fileRecoveryPr repairLoad="1"/>
</workbook>
</file>

<file path=xl/calcChain.xml><?xml version="1.0" encoding="utf-8"?>
<calcChain xmlns="http://schemas.openxmlformats.org/spreadsheetml/2006/main">
  <c r="I72" i="40" l="1"/>
  <c r="J72" i="40" s="1"/>
  <c r="V55" i="40"/>
  <c r="V56" i="40"/>
  <c r="V57" i="40"/>
  <c r="V58" i="40"/>
  <c r="V59" i="40"/>
  <c r="S59" i="40"/>
  <c r="S58" i="40"/>
  <c r="S57" i="40"/>
  <c r="S56" i="40"/>
  <c r="S55" i="40"/>
  <c r="R55" i="40"/>
  <c r="R56" i="40"/>
  <c r="R57" i="40"/>
  <c r="R58" i="40"/>
  <c r="R59" i="40"/>
  <c r="Q55" i="40"/>
  <c r="Q56" i="40"/>
  <c r="Q57" i="40"/>
  <c r="Q58" i="40"/>
  <c r="Q59" i="40"/>
  <c r="P55" i="40"/>
  <c r="P56" i="40"/>
  <c r="P57" i="40"/>
  <c r="P58" i="40"/>
  <c r="P59" i="40"/>
  <c r="O55" i="40"/>
  <c r="O56" i="40"/>
  <c r="O57" i="40"/>
  <c r="O58" i="40"/>
  <c r="O59" i="40"/>
  <c r="N56" i="40"/>
  <c r="N57" i="40"/>
  <c r="N58" i="40"/>
  <c r="N59" i="40"/>
  <c r="N55" i="40"/>
  <c r="I71" i="40"/>
  <c r="J71" i="40" s="1"/>
  <c r="I73" i="40"/>
  <c r="J73" i="40" s="1"/>
  <c r="I74" i="40"/>
  <c r="J74" i="40" s="1"/>
  <c r="I75" i="40"/>
  <c r="J75" i="40" s="1"/>
  <c r="I70" i="40"/>
  <c r="J70" i="40" s="1"/>
  <c r="N49" i="40"/>
  <c r="N50" i="40"/>
  <c r="N51" i="40"/>
  <c r="N52" i="40"/>
  <c r="N53" i="40"/>
  <c r="N54" i="40"/>
  <c r="N3" i="40"/>
  <c r="N4" i="40"/>
  <c r="N5" i="40"/>
  <c r="N6" i="40"/>
  <c r="N7" i="40"/>
  <c r="N8" i="40"/>
  <c r="N9" i="40"/>
  <c r="N10" i="40"/>
  <c r="N11" i="40"/>
  <c r="N12" i="40"/>
  <c r="N13" i="40"/>
  <c r="N14" i="40"/>
  <c r="N15" i="40"/>
  <c r="N16" i="40"/>
  <c r="N17" i="40"/>
  <c r="N18" i="40"/>
  <c r="N19" i="40"/>
  <c r="N20" i="40"/>
  <c r="N21" i="40"/>
  <c r="N22" i="40"/>
  <c r="N23" i="40"/>
  <c r="N24" i="40"/>
  <c r="N25" i="40"/>
  <c r="N26" i="40"/>
  <c r="N27" i="40"/>
  <c r="N28" i="40"/>
  <c r="N29" i="40"/>
  <c r="N30" i="40"/>
  <c r="N31" i="40"/>
  <c r="N32" i="40"/>
  <c r="N33" i="40"/>
  <c r="N34" i="40"/>
  <c r="N35" i="40"/>
  <c r="N36" i="40"/>
  <c r="N37" i="40"/>
  <c r="N38" i="40"/>
  <c r="N39" i="40"/>
  <c r="N40" i="40"/>
  <c r="N41" i="40"/>
  <c r="N42" i="40"/>
  <c r="N43" i="40"/>
  <c r="N44" i="40"/>
  <c r="N45" i="40"/>
  <c r="N46" i="40"/>
  <c r="N47" i="40"/>
  <c r="N48" i="40"/>
  <c r="N2" i="40"/>
  <c r="V9" i="40" l="1"/>
  <c r="V54" i="40"/>
  <c r="V52" i="40"/>
  <c r="V53" i="40"/>
  <c r="V50" i="40"/>
  <c r="V51" i="40"/>
  <c r="V3" i="40"/>
  <c r="V4" i="40"/>
  <c r="V5" i="40"/>
  <c r="V6" i="40"/>
  <c r="V7" i="40"/>
  <c r="V8" i="40"/>
  <c r="V10" i="40"/>
  <c r="V11" i="40"/>
  <c r="V12" i="40"/>
  <c r="V13" i="40"/>
  <c r="V14" i="40"/>
  <c r="V15" i="40"/>
  <c r="V16" i="40"/>
  <c r="V17" i="40"/>
  <c r="V18" i="40"/>
  <c r="V19" i="40"/>
  <c r="V20" i="40"/>
  <c r="V21" i="40"/>
  <c r="V22" i="40"/>
  <c r="V23" i="40"/>
  <c r="V24" i="40"/>
  <c r="V25" i="40"/>
  <c r="V26" i="40"/>
  <c r="V27" i="40"/>
  <c r="V28" i="40"/>
  <c r="V29" i="40"/>
  <c r="V30" i="40"/>
  <c r="V31" i="40"/>
  <c r="V32" i="40"/>
  <c r="V33" i="40"/>
  <c r="V34" i="40"/>
  <c r="V35" i="40"/>
  <c r="V36" i="40"/>
  <c r="V37" i="40"/>
  <c r="V38" i="40"/>
  <c r="V39" i="40"/>
  <c r="V40" i="40"/>
  <c r="V41" i="40"/>
  <c r="V42" i="40"/>
  <c r="V43" i="40"/>
  <c r="V44" i="40"/>
  <c r="V45" i="40"/>
  <c r="V46" i="40"/>
  <c r="V47" i="40"/>
  <c r="V48" i="40"/>
  <c r="V49" i="40"/>
  <c r="V2" i="40"/>
  <c r="I9" i="40" l="1"/>
  <c r="H7" i="40" l="1"/>
  <c r="R43" i="40" l="1"/>
  <c r="R44" i="40"/>
  <c r="R45" i="40"/>
  <c r="R46" i="40"/>
  <c r="R47" i="40"/>
  <c r="R48" i="40"/>
  <c r="R49" i="40"/>
  <c r="R50" i="40"/>
  <c r="R51" i="40"/>
  <c r="R52" i="40"/>
  <c r="R53" i="40"/>
  <c r="R54" i="40"/>
  <c r="R3" i="40"/>
  <c r="R4" i="40"/>
  <c r="R5" i="40"/>
  <c r="R6" i="40"/>
  <c r="R7" i="40"/>
  <c r="R8" i="40"/>
  <c r="R9" i="40"/>
  <c r="R10" i="40"/>
  <c r="R11" i="40"/>
  <c r="R12" i="40"/>
  <c r="R13" i="40"/>
  <c r="R14" i="40"/>
  <c r="R15" i="40"/>
  <c r="R16" i="40"/>
  <c r="R17" i="40"/>
  <c r="R18" i="40"/>
  <c r="R19" i="40"/>
  <c r="R20" i="40"/>
  <c r="R21" i="40"/>
  <c r="R22" i="40"/>
  <c r="R23" i="40"/>
  <c r="R24" i="40"/>
  <c r="R25" i="40"/>
  <c r="R26" i="40"/>
  <c r="R27" i="40"/>
  <c r="R28" i="40"/>
  <c r="R29" i="40"/>
  <c r="R30" i="40"/>
  <c r="R31" i="40"/>
  <c r="R32" i="40"/>
  <c r="R33" i="40"/>
  <c r="R34" i="40"/>
  <c r="R35" i="40"/>
  <c r="R36" i="40"/>
  <c r="R37" i="40"/>
  <c r="R38" i="40"/>
  <c r="R39" i="40"/>
  <c r="R40" i="40"/>
  <c r="R41" i="40"/>
  <c r="R42" i="40"/>
  <c r="R2" i="40"/>
  <c r="Q6" i="40"/>
  <c r="Q7" i="40"/>
  <c r="Q8" i="40"/>
  <c r="Q9" i="40"/>
  <c r="Q10" i="40"/>
  <c r="Q11" i="40"/>
  <c r="Q12" i="40"/>
  <c r="Q13" i="40"/>
  <c r="Q14" i="40"/>
  <c r="Q15" i="40"/>
  <c r="Q16" i="40"/>
  <c r="Q17" i="40"/>
  <c r="Q18" i="40"/>
  <c r="Q19" i="40"/>
  <c r="Q20" i="40"/>
  <c r="Q21" i="40"/>
  <c r="Q22" i="40"/>
  <c r="Q23" i="40"/>
  <c r="Q24" i="40"/>
  <c r="Q25" i="40"/>
  <c r="Q26" i="40"/>
  <c r="Q27" i="40"/>
  <c r="Q28" i="40"/>
  <c r="Q29" i="40"/>
  <c r="Q30" i="40"/>
  <c r="Q31" i="40"/>
  <c r="Q32" i="40"/>
  <c r="Q33" i="40"/>
  <c r="Q34" i="40"/>
  <c r="Q35" i="40"/>
  <c r="Q36" i="40"/>
  <c r="Q37" i="40"/>
  <c r="Q38" i="40"/>
  <c r="Q39" i="40"/>
  <c r="Q40" i="40"/>
  <c r="Q41" i="40"/>
  <c r="Q42" i="40"/>
  <c r="Q43" i="40"/>
  <c r="Q44" i="40"/>
  <c r="Q45" i="40"/>
  <c r="Q46" i="40"/>
  <c r="Q47" i="40"/>
  <c r="Q48" i="40"/>
  <c r="Q49" i="40"/>
  <c r="Q50" i="40"/>
  <c r="Q51" i="40"/>
  <c r="Q52" i="40"/>
  <c r="Q53" i="40"/>
  <c r="Q54" i="40"/>
  <c r="Q5" i="40"/>
  <c r="Q4" i="40"/>
  <c r="Q3" i="40"/>
  <c r="Q2" i="40"/>
  <c r="P54" i="40"/>
  <c r="P53" i="40"/>
  <c r="P52" i="40"/>
  <c r="P51" i="40"/>
  <c r="P50" i="40"/>
  <c r="P49" i="40"/>
  <c r="P48" i="40"/>
  <c r="P47" i="40"/>
  <c r="P46" i="40"/>
  <c r="P45" i="40"/>
  <c r="P44" i="40"/>
  <c r="P43" i="40"/>
  <c r="P42" i="40"/>
  <c r="P41" i="40"/>
  <c r="P40" i="40"/>
  <c r="P39" i="40"/>
  <c r="P38" i="40"/>
  <c r="P37" i="40"/>
  <c r="P36" i="40"/>
  <c r="P35" i="40"/>
  <c r="P34" i="40"/>
  <c r="P33" i="40"/>
  <c r="P32" i="40"/>
  <c r="P31" i="40"/>
  <c r="P30" i="40"/>
  <c r="P29" i="40"/>
  <c r="P28" i="40"/>
  <c r="P27" i="40"/>
  <c r="P26" i="40"/>
  <c r="P25" i="40"/>
  <c r="P24" i="40"/>
  <c r="P23" i="40"/>
  <c r="P22" i="40"/>
  <c r="P21" i="40"/>
  <c r="P20" i="40"/>
  <c r="P19" i="40"/>
  <c r="P18" i="40"/>
  <c r="P17" i="40"/>
  <c r="P16" i="40"/>
  <c r="P15" i="40"/>
  <c r="P14" i="40"/>
  <c r="P13" i="40"/>
  <c r="P12" i="40"/>
  <c r="P11" i="40"/>
  <c r="P10" i="40"/>
  <c r="P9" i="40"/>
  <c r="P8" i="40"/>
  <c r="P7" i="40"/>
  <c r="P6" i="40"/>
  <c r="P5" i="40"/>
  <c r="P4" i="40"/>
  <c r="P3" i="40"/>
  <c r="P2" i="40"/>
  <c r="O51" i="40"/>
  <c r="O52" i="40"/>
  <c r="O53" i="40"/>
  <c r="O54" i="40"/>
  <c r="O50" i="40"/>
  <c r="O48" i="40"/>
  <c r="O49" i="40"/>
  <c r="O47" i="40"/>
  <c r="O41" i="40"/>
  <c r="O42" i="40"/>
  <c r="O43" i="40"/>
  <c r="O44" i="40"/>
  <c r="O45" i="40"/>
  <c r="O46" i="40"/>
  <c r="O38" i="40"/>
  <c r="O39" i="40"/>
  <c r="O40" i="40"/>
  <c r="O37" i="40"/>
  <c r="O36" i="40"/>
  <c r="O32" i="40"/>
  <c r="O33" i="40"/>
  <c r="O34" i="40"/>
  <c r="O35" i="40"/>
  <c r="O31" i="40"/>
  <c r="O30" i="40"/>
  <c r="O26" i="40"/>
  <c r="O27" i="40"/>
  <c r="O28" i="40"/>
  <c r="O29" i="40"/>
  <c r="O23" i="40"/>
  <c r="O24" i="40"/>
  <c r="O25" i="40"/>
  <c r="O22" i="40"/>
  <c r="O20" i="40"/>
  <c r="O21" i="40"/>
  <c r="O19" i="40"/>
  <c r="O17" i="40"/>
  <c r="O18" i="40"/>
  <c r="O16" i="40"/>
  <c r="O14" i="40"/>
  <c r="O15" i="40"/>
  <c r="O12" i="40"/>
  <c r="O13" i="40"/>
  <c r="O11" i="40"/>
  <c r="O10" i="40"/>
  <c r="O9" i="40"/>
  <c r="O8" i="40"/>
  <c r="O7" i="40"/>
  <c r="O3" i="40"/>
  <c r="O4" i="40"/>
  <c r="O5" i="40"/>
  <c r="O6" i="40"/>
  <c r="O2" i="40"/>
  <c r="S54" i="40"/>
  <c r="S53" i="40"/>
  <c r="S52" i="40"/>
  <c r="S51" i="40"/>
  <c r="S50" i="40"/>
  <c r="S49" i="40"/>
  <c r="S48" i="40"/>
  <c r="S47" i="40"/>
  <c r="S46" i="40"/>
  <c r="S45" i="40"/>
  <c r="S44" i="40"/>
  <c r="S43" i="40"/>
  <c r="S42" i="40"/>
  <c r="S41" i="40"/>
  <c r="S40" i="40"/>
  <c r="S39" i="40"/>
  <c r="S38" i="40"/>
  <c r="S37" i="40"/>
  <c r="S36" i="40"/>
  <c r="S35" i="40"/>
  <c r="S34" i="40"/>
  <c r="S33" i="40"/>
  <c r="S32" i="40"/>
  <c r="S31" i="40"/>
  <c r="S30" i="40"/>
  <c r="S29" i="40"/>
  <c r="S28" i="40"/>
  <c r="S27" i="40"/>
  <c r="S26" i="40"/>
  <c r="S25" i="40"/>
  <c r="S24" i="40"/>
  <c r="S23" i="40"/>
  <c r="S22" i="40"/>
  <c r="S21" i="40"/>
  <c r="S20" i="40"/>
  <c r="S19" i="40"/>
  <c r="S18" i="40"/>
  <c r="S17" i="40"/>
  <c r="S16" i="40"/>
  <c r="S15" i="40"/>
  <c r="S14" i="40"/>
  <c r="S13" i="40"/>
  <c r="S12" i="40"/>
  <c r="S11" i="40"/>
  <c r="S10" i="40"/>
  <c r="S9" i="40"/>
  <c r="S8" i="40"/>
  <c r="S7" i="40"/>
  <c r="S6" i="40"/>
  <c r="S5" i="40"/>
  <c r="S4" i="40"/>
  <c r="S3" i="40"/>
  <c r="S2" i="40"/>
  <c r="I56" i="40" l="1"/>
  <c r="I55" i="40"/>
  <c r="I63" i="40" l="1"/>
  <c r="I13" i="40" l="1"/>
  <c r="I69" i="40" l="1"/>
  <c r="I68" i="40"/>
  <c r="I67" i="40"/>
  <c r="I66" i="40"/>
  <c r="I64" i="40"/>
  <c r="I62" i="40"/>
  <c r="I60" i="40"/>
  <c r="I59" i="40"/>
  <c r="I58" i="40"/>
  <c r="I57" i="40"/>
  <c r="I54" i="40"/>
  <c r="I53" i="40"/>
  <c r="I52" i="40"/>
  <c r="I51" i="40"/>
  <c r="I49" i="40"/>
  <c r="I48" i="40"/>
  <c r="I47" i="40"/>
  <c r="I46" i="40"/>
  <c r="I45" i="40"/>
  <c r="I44" i="40"/>
  <c r="I42" i="40"/>
  <c r="I41" i="40"/>
  <c r="I40" i="40"/>
  <c r="I39" i="40"/>
  <c r="I38" i="40"/>
  <c r="I37" i="40"/>
  <c r="I36" i="40"/>
  <c r="I35" i="40"/>
  <c r="I34" i="40"/>
  <c r="I32" i="40"/>
  <c r="I31" i="40"/>
  <c r="I30" i="40"/>
  <c r="I28" i="40"/>
  <c r="I27" i="40"/>
  <c r="I26" i="40"/>
  <c r="I24" i="40"/>
  <c r="I23" i="40"/>
  <c r="I22" i="40"/>
  <c r="I21" i="40"/>
  <c r="I20" i="40"/>
  <c r="I18" i="40"/>
  <c r="I17" i="40"/>
  <c r="I16" i="40"/>
  <c r="J16" i="40" s="1"/>
  <c r="I14" i="40"/>
  <c r="I12" i="40"/>
  <c r="I11" i="40"/>
  <c r="I10" i="40"/>
  <c r="J58" i="40" l="1"/>
  <c r="J60" i="40"/>
  <c r="J18" i="40" l="1"/>
  <c r="J57" i="40" l="1"/>
  <c r="J54" i="40" l="1"/>
  <c r="J53" i="40"/>
  <c r="J49" i="40"/>
  <c r="J48" i="40"/>
  <c r="J47" i="40"/>
  <c r="J42" i="40"/>
  <c r="J41" i="40"/>
  <c r="J40" i="40"/>
  <c r="J37" i="40"/>
  <c r="J36" i="40"/>
  <c r="J69" i="40" l="1"/>
  <c r="J68" i="40"/>
  <c r="J67" i="40"/>
  <c r="J66" i="40"/>
  <c r="J64" i="40"/>
  <c r="J62" i="40"/>
  <c r="J59" i="40"/>
  <c r="J56" i="40"/>
  <c r="J55" i="40"/>
  <c r="J52" i="40"/>
  <c r="J51" i="40"/>
  <c r="J46" i="40"/>
  <c r="J45" i="40"/>
  <c r="J44" i="40"/>
  <c r="J39" i="40"/>
  <c r="J38" i="40"/>
  <c r="J35" i="40"/>
  <c r="J34" i="40"/>
  <c r="J32" i="40"/>
  <c r="J31" i="40"/>
  <c r="J30" i="40"/>
  <c r="J28" i="40"/>
  <c r="J27" i="40"/>
  <c r="J26" i="40"/>
  <c r="J24" i="40"/>
  <c r="J23" i="40"/>
  <c r="J22" i="40"/>
  <c r="J21" i="40"/>
  <c r="J20" i="40"/>
  <c r="J17" i="40"/>
  <c r="J12" i="40"/>
  <c r="J11" i="40"/>
  <c r="J10" i="40"/>
  <c r="J9" i="40"/>
</calcChain>
</file>

<file path=xl/sharedStrings.xml><?xml version="1.0" encoding="utf-8"?>
<sst xmlns="http://schemas.openxmlformats.org/spreadsheetml/2006/main" count="316" uniqueCount="155">
  <si>
    <t>NO.</t>
  </si>
  <si>
    <t>NAMA BAHAN POKOK</t>
  </si>
  <si>
    <t>JENISNYA</t>
  </si>
  <si>
    <t>SATUAN</t>
  </si>
  <si>
    <t>Beras</t>
  </si>
  <si>
    <t>Gula Pasir</t>
  </si>
  <si>
    <t>Minyak Goreng</t>
  </si>
  <si>
    <t>- Bimoli</t>
  </si>
  <si>
    <t>- Filma</t>
  </si>
  <si>
    <t>- Kunci Mas</t>
  </si>
  <si>
    <t>- Tanpa Merek</t>
  </si>
  <si>
    <t>Daging</t>
  </si>
  <si>
    <t>- Daging Sapi Murni</t>
  </si>
  <si>
    <t>- Daging Ayam Ras</t>
  </si>
  <si>
    <t>- Daging Ayam Kampung</t>
  </si>
  <si>
    <t>Telor</t>
  </si>
  <si>
    <t>- Telor Ayam Ras</t>
  </si>
  <si>
    <t>- Telor Ayam Kampung</t>
  </si>
  <si>
    <t>- Telor Itik</t>
  </si>
  <si>
    <t>Susu</t>
  </si>
  <si>
    <t>- Kental Manis Bendera</t>
  </si>
  <si>
    <t>- Kental Manis Indomilk</t>
  </si>
  <si>
    <t>Garam Halus Beryodium</t>
  </si>
  <si>
    <t>Tepung Terigu</t>
  </si>
  <si>
    <t>Mie Instant</t>
  </si>
  <si>
    <t>- Indomie Goreng</t>
  </si>
  <si>
    <t>- Indomie Soto Banjar</t>
  </si>
  <si>
    <t>Ikan Asin</t>
  </si>
  <si>
    <t>- Ikan Asin Gabus</t>
  </si>
  <si>
    <t>- Ikan Asin Sapat</t>
  </si>
  <si>
    <t>Kacang Hijau</t>
  </si>
  <si>
    <t>Kacang Tanah</t>
  </si>
  <si>
    <t>Ikan Segar</t>
  </si>
  <si>
    <t>- Ikan Mas</t>
  </si>
  <si>
    <t>- Ikan Nila</t>
  </si>
  <si>
    <t>- Ikan Patin</t>
  </si>
  <si>
    <t>- Ikan Haruan (Gabus)</t>
  </si>
  <si>
    <t>- Ikan Papuyu</t>
  </si>
  <si>
    <t>Baik</t>
  </si>
  <si>
    <t>Biasa</t>
  </si>
  <si>
    <t>Bestik</t>
  </si>
  <si>
    <t>Sedang</t>
  </si>
  <si>
    <t>Tambak</t>
  </si>
  <si>
    <t>Lokal</t>
  </si>
  <si>
    <t>Cap Layar</t>
  </si>
  <si>
    <t>Ex Impor</t>
  </si>
  <si>
    <t>Ltr</t>
  </si>
  <si>
    <t>Kg</t>
  </si>
  <si>
    <t>Ekor</t>
  </si>
  <si>
    <t>Biji</t>
  </si>
  <si>
    <t>Kaleng</t>
  </si>
  <si>
    <t>Bungkus</t>
  </si>
  <si>
    <t>Hari Ini</t>
  </si>
  <si>
    <t>Perubahan</t>
  </si>
  <si>
    <t>Rp</t>
  </si>
  <si>
    <t>%</t>
  </si>
  <si>
    <t>Persediaan</t>
  </si>
  <si>
    <t>INFORMASI HARGA KEBUTUHAN POKOK MASYARAKAT</t>
  </si>
  <si>
    <t>Cukup</t>
  </si>
  <si>
    <t>- Siam Banjar</t>
  </si>
  <si>
    <t>- Cihirang (jenis R)</t>
  </si>
  <si>
    <t>Beras Jawa</t>
  </si>
  <si>
    <t>- Tropical</t>
  </si>
  <si>
    <t xml:space="preserve">Curah </t>
  </si>
  <si>
    <t>Bahan Bakar Gas</t>
  </si>
  <si>
    <t>- Gas 3 kg</t>
  </si>
  <si>
    <t>- Gas 12 kg</t>
  </si>
  <si>
    <t>Tbg</t>
  </si>
  <si>
    <t>Tanpa merk</t>
  </si>
  <si>
    <t>HARGA RATA-RATA</t>
  </si>
  <si>
    <t>Kemarin</t>
  </si>
  <si>
    <t>HARGA TERENDAH</t>
  </si>
  <si>
    <t>HARGA TERTINGGI</t>
  </si>
  <si>
    <t>- Unus Mutiara</t>
  </si>
  <si>
    <t>- Siam Unus</t>
  </si>
  <si>
    <t>- putih</t>
  </si>
  <si>
    <t>- Premium</t>
  </si>
  <si>
    <t>- Bubuk Nestle 400 gr</t>
  </si>
  <si>
    <t>- BubukDancow 400 gr</t>
  </si>
  <si>
    <t>Fullcream</t>
  </si>
  <si>
    <t>-Bogasari</t>
  </si>
  <si>
    <t>-Segitiga Biru</t>
  </si>
  <si>
    <t>-Semar</t>
  </si>
  <si>
    <t>- Indomie Kari Ayam</t>
  </si>
  <si>
    <t>-Sarimie</t>
  </si>
  <si>
    <t>-Mie Sedap</t>
  </si>
  <si>
    <t>Bawang Prei</t>
  </si>
  <si>
    <t>- Ikan Asin Telang</t>
  </si>
  <si>
    <t>- Ikan Asin Teri</t>
  </si>
  <si>
    <t>Ketela Pohon/Singkong</t>
  </si>
  <si>
    <t>Gulaku</t>
  </si>
  <si>
    <t>Beras Ketan</t>
  </si>
  <si>
    <t>- Gula Merah</t>
  </si>
  <si>
    <t>Kelapa</t>
  </si>
  <si>
    <t>Kacang Kedelai</t>
  </si>
  <si>
    <t>- Gas 5,5 kg</t>
  </si>
  <si>
    <t>DI PASAR KANDANGAN KABUPATEN HULU SUNGAI SELATAN</t>
  </si>
  <si>
    <t>nama bahan pokok</t>
  </si>
  <si>
    <t>jenisnya</t>
  </si>
  <si>
    <t>harga terendah</t>
  </si>
  <si>
    <t>harga tertinggi</t>
  </si>
  <si>
    <t>harga rata2</t>
  </si>
  <si>
    <t>persediaan</t>
  </si>
  <si>
    <t>Unus Mutiara</t>
  </si>
  <si>
    <t>Siam Banjar</t>
  </si>
  <si>
    <t>id bahan pokok</t>
  </si>
  <si>
    <t>Bimoli</t>
  </si>
  <si>
    <t>Filma</t>
  </si>
  <si>
    <t>Kunci Mas</t>
  </si>
  <si>
    <t>Telor Ayam Kampung</t>
  </si>
  <si>
    <t>Tropical</t>
  </si>
  <si>
    <t>Bubuk Dancow 400 gr</t>
  </si>
  <si>
    <t>Tanpa Merek</t>
  </si>
  <si>
    <t>Daging Sapi Murni</t>
  </si>
  <si>
    <t>Daging Ayam Ras</t>
  </si>
  <si>
    <t>Gula Merah</t>
  </si>
  <si>
    <t>Premium</t>
  </si>
  <si>
    <t>Segitiga Biru</t>
  </si>
  <si>
    <t>Semar</t>
  </si>
  <si>
    <t>Sarimie</t>
  </si>
  <si>
    <t>Mie Sedap</t>
  </si>
  <si>
    <t>Ikan Asin Telang</t>
  </si>
  <si>
    <t>Ikan Asin Teri</t>
  </si>
  <si>
    <t>Cihirang (jenis R)</t>
  </si>
  <si>
    <t>Bubuk Nestle 400 gr</t>
  </si>
  <si>
    <t>Siam Unus</t>
  </si>
  <si>
    <t>Daging Ayam Kampung</t>
  </si>
  <si>
    <t>Telor Ayam Ras</t>
  </si>
  <si>
    <t>Telor Itik</t>
  </si>
  <si>
    <t>Kental Manis Bendera</t>
  </si>
  <si>
    <t>Kental Manis Indomilk</t>
  </si>
  <si>
    <t>Bogasari</t>
  </si>
  <si>
    <t>Indomie Goreng</t>
  </si>
  <si>
    <t>Indomie Kari Ayam</t>
  </si>
  <si>
    <t>Indomie Soto Banjar</t>
  </si>
  <si>
    <t>Ikan Asin Gabus</t>
  </si>
  <si>
    <t>Ikan Asin Sapat</t>
  </si>
  <si>
    <t>Gas 12 kg</t>
  </si>
  <si>
    <t>Ikan Mas</t>
  </si>
  <si>
    <t>Ikan Nila</t>
  </si>
  <si>
    <t>Ikan Patin</t>
  </si>
  <si>
    <t>Ikan Papuyu</t>
  </si>
  <si>
    <t>Gas 5,5 kg</t>
  </si>
  <si>
    <t>putih</t>
  </si>
  <si>
    <t>Gas 3 kg</t>
  </si>
  <si>
    <t>Ikan Haruan (Gabus)</t>
  </si>
  <si>
    <t>Kacang Tanah ex impor</t>
  </si>
  <si>
    <t>Kacang Tanah lokal</t>
  </si>
  <si>
    <t xml:space="preserve">tanggal </t>
  </si>
  <si>
    <t>harga kemaren</t>
  </si>
  <si>
    <t>Bawang Merah</t>
  </si>
  <si>
    <t>Bawang Putih</t>
  </si>
  <si>
    <t>Cabe Rawit</t>
  </si>
  <si>
    <t>Cabe Merah Besar</t>
  </si>
  <si>
    <t>Cabe Hijau Besar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</si>
</sst>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_);_(* \(#,##0\);_(* &quot;-&quot;_);_(@_)"/>
    <numFmt numFmtId="165" formatCode="_([$Rp-421]* #,##0.00_);_([$Rp-421]* \(#,##0.00\);_([$Rp-421]* &quot;-&quot;??_);_(@_)"/>
    <numFmt numFmtId="166" formatCode="_([$Rp-421]* #,##0_);_([$Rp-421]* \(#,##0\);_([$Rp-421]* &quot;-&quot;??_);_(@_)"/>
    <numFmt numFmtId="167" formatCode="&quot;Rp&quot;#,##0"/>
    <numFmt numFmtId="168" formatCode="yyyy\-mm\-dd;@"/>
  </numFmts>
  <fonts count="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Times New Roman"/>
      <family val="1"/>
      <charset val="1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5" xfId="0" applyBorder="1"/>
    <xf numFmtId="165" fontId="0" fillId="0" borderId="6" xfId="1" applyNumberFormat="1" applyFont="1" applyBorder="1"/>
    <xf numFmtId="0" fontId="0" fillId="0" borderId="7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5" xfId="0" applyFont="1" applyBorder="1"/>
    <xf numFmtId="0" fontId="0" fillId="0" borderId="6" xfId="0" quotePrefix="1" applyBorder="1"/>
    <xf numFmtId="0" fontId="2" fillId="0" borderId="6" xfId="0" applyFont="1" applyBorder="1"/>
    <xf numFmtId="0" fontId="0" fillId="0" borderId="6" xfId="0" applyBorder="1"/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5" fontId="2" fillId="0" borderId="4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5" fontId="0" fillId="0" borderId="6" xfId="1" applyNumberFormat="1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quotePrefix="1" applyFont="1" applyBorder="1"/>
    <xf numFmtId="0" fontId="0" fillId="0" borderId="0" xfId="0" applyBorder="1" applyAlignment="1">
      <alignment horizontal="center" vertical="center"/>
    </xf>
    <xf numFmtId="165" fontId="0" fillId="0" borderId="0" xfId="1" applyNumberFormat="1" applyFont="1" applyBorder="1"/>
    <xf numFmtId="166" fontId="0" fillId="0" borderId="0" xfId="1" applyNumberFormat="1" applyFont="1" applyBorder="1"/>
    <xf numFmtId="2" fontId="0" fillId="0" borderId="0" xfId="1" applyNumberFormat="1" applyFont="1" applyBorder="1" applyAlignment="1">
      <alignment horizontal="center" vertical="center"/>
    </xf>
    <xf numFmtId="165" fontId="0" fillId="0" borderId="0" xfId="1" applyNumberFormat="1" applyFont="1" applyBorder="1" applyAlignment="1">
      <alignment horizontal="center"/>
    </xf>
    <xf numFmtId="0" fontId="3" fillId="0" borderId="6" xfId="0" quotePrefix="1" applyFont="1" applyBorder="1"/>
    <xf numFmtId="167" fontId="0" fillId="0" borderId="6" xfId="0" applyNumberFormat="1" applyBorder="1" applyAlignment="1">
      <alignment horizontal="right" vertical="center"/>
    </xf>
    <xf numFmtId="167" fontId="0" fillId="0" borderId="6" xfId="1" applyNumberFormat="1" applyFont="1" applyBorder="1" applyAlignment="1">
      <alignment horizontal="right"/>
    </xf>
    <xf numFmtId="167" fontId="0" fillId="0" borderId="4" xfId="1" applyNumberFormat="1" applyFont="1" applyBorder="1" applyAlignment="1">
      <alignment horizontal="right"/>
    </xf>
    <xf numFmtId="3" fontId="0" fillId="0" borderId="6" xfId="1" applyNumberFormat="1" applyFont="1" applyBorder="1" applyAlignment="1">
      <alignment horizontal="center" vertical="center"/>
    </xf>
    <xf numFmtId="3" fontId="0" fillId="0" borderId="6" xfId="1" applyNumberFormat="1" applyFont="1" applyBorder="1" applyAlignment="1">
      <alignment horizontal="center"/>
    </xf>
    <xf numFmtId="167" fontId="0" fillId="0" borderId="3" xfId="1" applyNumberFormat="1" applyFont="1" applyBorder="1" applyAlignment="1">
      <alignment horizontal="right"/>
    </xf>
    <xf numFmtId="167" fontId="0" fillId="2" borderId="6" xfId="0" applyNumberFormat="1" applyFill="1" applyBorder="1" applyAlignment="1">
      <alignment horizontal="right" vertical="center"/>
    </xf>
    <xf numFmtId="167" fontId="0" fillId="2" borderId="6" xfId="1" applyNumberFormat="1" applyFont="1" applyFill="1" applyBorder="1" applyAlignment="1">
      <alignment horizontal="right"/>
    </xf>
    <xf numFmtId="0" fontId="7" fillId="0" borderId="6" xfId="0" applyFont="1" applyBorder="1"/>
    <xf numFmtId="0" fontId="0" fillId="0" borderId="0" xfId="0" applyNumberFormat="1"/>
    <xf numFmtId="168" fontId="0" fillId="0" borderId="0" xfId="0" applyNumberFormat="1"/>
    <xf numFmtId="0" fontId="0" fillId="0" borderId="6" xfId="0" quotePrefix="1" applyFill="1" applyBorder="1"/>
    <xf numFmtId="0" fontId="2" fillId="0" borderId="0" xfId="0" applyFont="1" applyFill="1" applyAlignment="1">
      <alignment horizontal="center" vertical="center"/>
    </xf>
    <xf numFmtId="0" fontId="8" fillId="0" borderId="6" xfId="0" applyFont="1" applyBorder="1"/>
    <xf numFmtId="0" fontId="6" fillId="0" borderId="14" xfId="0" applyFont="1" applyBorder="1" applyAlignment="1" applyProtection="1">
      <alignment horizontal="center"/>
      <protection locked="0"/>
    </xf>
    <xf numFmtId="0" fontId="6" fillId="0" borderId="14" xfId="0" applyNumberFormat="1" applyFont="1" applyBorder="1" applyAlignment="1" applyProtection="1">
      <alignment horizontal="center"/>
      <protection locked="0"/>
    </xf>
    <xf numFmtId="0" fontId="6" fillId="0" borderId="15" xfId="0" applyNumberFormat="1" applyFont="1" applyFill="1" applyBorder="1" applyAlignment="1" applyProtection="1">
      <alignment horizontal="center"/>
      <protection locked="0"/>
    </xf>
    <xf numFmtId="0" fontId="6" fillId="0" borderId="15" xfId="0" applyFont="1" applyFill="1" applyBorder="1" applyAlignment="1" applyProtection="1">
      <alignment horizontal="center"/>
      <protection locked="0"/>
    </xf>
    <xf numFmtId="168" fontId="6" fillId="0" borderId="15" xfId="0" applyNumberFormat="1" applyFont="1" applyFill="1" applyBorder="1" applyAlignment="1" applyProtection="1">
      <alignment horizontal="center"/>
      <protection locked="0"/>
    </xf>
    <xf numFmtId="0" fontId="6" fillId="0" borderId="16" xfId="0" applyFont="1" applyFill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6" fillId="0" borderId="0" xfId="0" applyFont="1" applyFill="1" applyBorder="1" applyAlignment="1" applyProtection="1">
      <alignment horizontal="center"/>
      <protection locked="0"/>
    </xf>
    <xf numFmtId="0" fontId="0" fillId="0" borderId="0" xfId="0" applyProtection="1"/>
    <xf numFmtId="0" fontId="0" fillId="0" borderId="0" xfId="0" applyNumberFormat="1" applyProtection="1"/>
    <xf numFmtId="165" fontId="0" fillId="0" borderId="0" xfId="0" applyNumberFormat="1" applyProtection="1"/>
    <xf numFmtId="168" fontId="0" fillId="0" borderId="0" xfId="0" applyNumberFormat="1" applyProtection="1"/>
    <xf numFmtId="164" fontId="0" fillId="0" borderId="0" xfId="1" applyFont="1" applyProtection="1"/>
    <xf numFmtId="0" fontId="3" fillId="0" borderId="17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65" fontId="0" fillId="0" borderId="17" xfId="1" applyNumberFormat="1" applyFont="1" applyBorder="1" applyAlignment="1">
      <alignment horizontal="center"/>
    </xf>
    <xf numFmtId="0" fontId="7" fillId="0" borderId="17" xfId="0" applyFont="1" applyBorder="1" applyAlignment="1">
      <alignment horizontal="center" vertical="center"/>
    </xf>
    <xf numFmtId="0" fontId="7" fillId="0" borderId="17" xfId="0" applyFont="1" applyFill="1" applyBorder="1"/>
    <xf numFmtId="0" fontId="0" fillId="0" borderId="17" xfId="0" quotePrefix="1" applyBorder="1"/>
    <xf numFmtId="167" fontId="0" fillId="0" borderId="17" xfId="0" applyNumberFormat="1" applyBorder="1" applyAlignment="1">
      <alignment horizontal="right" vertical="center"/>
    </xf>
    <xf numFmtId="167" fontId="0" fillId="0" borderId="17" xfId="1" applyNumberFormat="1" applyFont="1" applyBorder="1" applyAlignment="1">
      <alignment horizontal="right"/>
    </xf>
    <xf numFmtId="3" fontId="0" fillId="0" borderId="17" xfId="1" applyNumberFormat="1" applyFont="1" applyBorder="1" applyAlignment="1">
      <alignment horizontal="center" vertical="center"/>
    </xf>
    <xf numFmtId="0" fontId="7" fillId="0" borderId="0" xfId="0" applyFont="1" applyFill="1" applyBorder="1"/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5" fontId="4" fillId="0" borderId="0" xfId="0" quotePrefix="1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7"/>
  <sheetViews>
    <sheetView tabSelected="1" view="pageBreakPreview" topLeftCell="G51" zoomScale="120" zoomScaleNormal="120" zoomScaleSheetLayoutView="120" workbookViewId="0">
      <selection activeCell="M51" sqref="M1:W1048576"/>
    </sheetView>
  </sheetViews>
  <sheetFormatPr defaultRowHeight="15" x14ac:dyDescent="0.25"/>
  <cols>
    <col min="1" max="1" width="4.42578125" style="17" bestFit="1" customWidth="1"/>
    <col min="2" max="2" width="22" customWidth="1"/>
    <col min="3" max="3" width="10.28515625" style="1" customWidth="1"/>
    <col min="4" max="4" width="9" style="1" customWidth="1"/>
    <col min="5" max="5" width="11" style="1" customWidth="1"/>
    <col min="6" max="6" width="10.85546875" style="1" customWidth="1"/>
    <col min="7" max="8" width="10.85546875" customWidth="1"/>
    <col min="9" max="9" width="11.140625" customWidth="1"/>
    <col min="10" max="10" width="5.85546875" customWidth="1"/>
    <col min="11" max="11" width="11.140625" customWidth="1"/>
    <col min="12" max="12" width="9.140625" customWidth="1"/>
    <col min="13" max="13" width="16.140625" hidden="1" customWidth="1"/>
    <col min="14" max="14" width="11.28515625" hidden="1" customWidth="1"/>
    <col min="15" max="15" width="16.140625" style="37" hidden="1" customWidth="1"/>
    <col min="16" max="16" width="15.5703125" style="37" hidden="1" customWidth="1"/>
    <col min="17" max="17" width="12.5703125" style="37" hidden="1" customWidth="1"/>
    <col min="18" max="18" width="11.5703125" hidden="1" customWidth="1"/>
    <col min="19" max="19" width="11.28515625" style="38" hidden="1" customWidth="1"/>
    <col min="20" max="20" width="40.85546875" hidden="1" customWidth="1"/>
    <col min="21" max="21" width="9.140625" hidden="1" customWidth="1"/>
    <col min="22" max="22" width="16" hidden="1" customWidth="1"/>
    <col min="23" max="23" width="0" hidden="1" customWidth="1"/>
  </cols>
  <sheetData>
    <row r="1" spans="1:22" ht="18.75" x14ac:dyDescent="0.25">
      <c r="A1" s="65" t="s">
        <v>57</v>
      </c>
      <c r="B1" s="65"/>
      <c r="C1" s="65"/>
      <c r="D1" s="65"/>
      <c r="E1" s="65"/>
      <c r="F1" s="65"/>
      <c r="G1" s="65"/>
      <c r="H1" s="65"/>
      <c r="I1" s="65"/>
      <c r="J1" s="65"/>
      <c r="K1" s="65"/>
      <c r="M1" s="42" t="s">
        <v>105</v>
      </c>
      <c r="N1" s="42" t="s">
        <v>98</v>
      </c>
      <c r="O1" s="43" t="s">
        <v>99</v>
      </c>
      <c r="P1" s="44" t="s">
        <v>100</v>
      </c>
      <c r="Q1" s="44" t="s">
        <v>101</v>
      </c>
      <c r="R1" s="45" t="s">
        <v>102</v>
      </c>
      <c r="S1" s="46" t="s">
        <v>148</v>
      </c>
      <c r="T1" s="47" t="s">
        <v>97</v>
      </c>
      <c r="U1" s="48"/>
      <c r="V1" s="49" t="s">
        <v>149</v>
      </c>
    </row>
    <row r="2" spans="1:22" x14ac:dyDescent="0.25">
      <c r="A2" s="66" t="s">
        <v>96</v>
      </c>
      <c r="B2" s="66"/>
      <c r="C2" s="66"/>
      <c r="D2" s="66"/>
      <c r="E2" s="66"/>
      <c r="F2" s="66"/>
      <c r="G2" s="66"/>
      <c r="H2" s="66"/>
      <c r="I2" s="66"/>
      <c r="J2" s="66"/>
      <c r="K2" s="66"/>
      <c r="M2" s="48">
        <v>33</v>
      </c>
      <c r="N2" s="50" t="str">
        <f t="shared" ref="N2:N7" si="0">C9</f>
        <v>Baik</v>
      </c>
      <c r="O2" s="51">
        <f t="shared" ref="O2:P7" si="1" xml:space="preserve"> E9</f>
        <v>10000</v>
      </c>
      <c r="P2" s="51">
        <f t="shared" si="1"/>
        <v>13000</v>
      </c>
      <c r="Q2" s="51">
        <f t="shared" ref="Q2:Q7" si="2" xml:space="preserve"> H9</f>
        <v>12500</v>
      </c>
      <c r="R2" s="52" t="str">
        <f>K9</f>
        <v>Cukup</v>
      </c>
      <c r="S2" s="53">
        <f>A3</f>
        <v>44215</v>
      </c>
      <c r="T2" s="48" t="s">
        <v>103</v>
      </c>
      <c r="U2" s="48">
        <v>1</v>
      </c>
      <c r="V2" s="51">
        <f t="shared" ref="V2:V7" si="3">G9</f>
        <v>12000</v>
      </c>
    </row>
    <row r="3" spans="1:22" ht="15.75" x14ac:dyDescent="0.25">
      <c r="A3" s="67">
        <v>44215</v>
      </c>
      <c r="B3" s="68"/>
      <c r="C3" s="68"/>
      <c r="D3" s="68"/>
      <c r="E3" s="68"/>
      <c r="F3" s="68"/>
      <c r="G3" s="68"/>
      <c r="H3" s="68"/>
      <c r="I3" s="68"/>
      <c r="J3" s="68"/>
      <c r="K3" s="68"/>
      <c r="M3" s="48">
        <v>36</v>
      </c>
      <c r="N3" s="50" t="str">
        <f t="shared" si="0"/>
        <v>Baik</v>
      </c>
      <c r="O3" s="51">
        <f t="shared" si="1"/>
        <v>11000</v>
      </c>
      <c r="P3" s="51">
        <f t="shared" si="1"/>
        <v>11500</v>
      </c>
      <c r="Q3" s="51">
        <f t="shared" si="2"/>
        <v>11500</v>
      </c>
      <c r="R3" s="52" t="str">
        <f t="shared" ref="R3:R7" si="4">K10</f>
        <v>Cukup</v>
      </c>
      <c r="S3" s="53">
        <f>A3</f>
        <v>44215</v>
      </c>
      <c r="T3" s="48" t="s">
        <v>125</v>
      </c>
      <c r="U3" s="48">
        <v>2</v>
      </c>
      <c r="V3" s="51">
        <f t="shared" si="3"/>
        <v>12000</v>
      </c>
    </row>
    <row r="4" spans="1:22" ht="15.75" thickBot="1" x14ac:dyDescent="0.3">
      <c r="A4" s="40"/>
      <c r="B4" s="2"/>
      <c r="C4" s="2"/>
      <c r="D4" s="2"/>
      <c r="E4" s="2"/>
      <c r="F4" s="18"/>
      <c r="G4" s="18"/>
      <c r="H4" s="18"/>
      <c r="I4" s="18"/>
      <c r="J4" s="18"/>
      <c r="K4" s="18"/>
      <c r="M4" s="48">
        <v>35</v>
      </c>
      <c r="N4" s="50" t="str">
        <f t="shared" si="0"/>
        <v>Baik</v>
      </c>
      <c r="O4" s="51">
        <f t="shared" si="1"/>
        <v>9000</v>
      </c>
      <c r="P4" s="51">
        <f t="shared" si="1"/>
        <v>9500</v>
      </c>
      <c r="Q4" s="51">
        <f t="shared" si="2"/>
        <v>9200</v>
      </c>
      <c r="R4" s="52" t="str">
        <f t="shared" si="4"/>
        <v>Cukup</v>
      </c>
      <c r="S4" s="53">
        <f>A3</f>
        <v>44215</v>
      </c>
      <c r="T4" s="48" t="s">
        <v>104</v>
      </c>
      <c r="U4" s="48">
        <v>3</v>
      </c>
      <c r="V4" s="51">
        <f t="shared" si="3"/>
        <v>9000</v>
      </c>
    </row>
    <row r="5" spans="1:22" ht="15.75" thickBot="1" x14ac:dyDescent="0.3">
      <c r="A5" s="69" t="s">
        <v>0</v>
      </c>
      <c r="B5" s="69" t="s">
        <v>1</v>
      </c>
      <c r="C5" s="69" t="s">
        <v>2</v>
      </c>
      <c r="D5" s="69" t="s">
        <v>3</v>
      </c>
      <c r="E5" s="72" t="s">
        <v>71</v>
      </c>
      <c r="F5" s="72" t="s">
        <v>72</v>
      </c>
      <c r="G5" s="75" t="s">
        <v>69</v>
      </c>
      <c r="H5" s="76"/>
      <c r="I5" s="77" t="s">
        <v>53</v>
      </c>
      <c r="J5" s="78"/>
      <c r="K5" s="72" t="s">
        <v>56</v>
      </c>
      <c r="M5" s="48">
        <v>39</v>
      </c>
      <c r="N5" s="50" t="str">
        <f t="shared" si="0"/>
        <v>Baik</v>
      </c>
      <c r="O5" s="51">
        <f t="shared" si="1"/>
        <v>7000</v>
      </c>
      <c r="P5" s="51">
        <f t="shared" si="1"/>
        <v>8000</v>
      </c>
      <c r="Q5" s="51">
        <f t="shared" si="2"/>
        <v>7500</v>
      </c>
      <c r="R5" s="52" t="str">
        <f t="shared" si="4"/>
        <v>Cukup</v>
      </c>
      <c r="S5" s="53">
        <f>A3</f>
        <v>44215</v>
      </c>
      <c r="T5" s="48" t="s">
        <v>123</v>
      </c>
      <c r="U5" s="48">
        <v>4</v>
      </c>
      <c r="V5" s="51">
        <f t="shared" si="3"/>
        <v>7500</v>
      </c>
    </row>
    <row r="6" spans="1:22" ht="15.75" thickBot="1" x14ac:dyDescent="0.3">
      <c r="A6" s="70"/>
      <c r="B6" s="70"/>
      <c r="C6" s="70"/>
      <c r="D6" s="70"/>
      <c r="E6" s="73"/>
      <c r="F6" s="73"/>
      <c r="G6" s="19" t="s">
        <v>70</v>
      </c>
      <c r="H6" s="19" t="s">
        <v>52</v>
      </c>
      <c r="I6" s="79"/>
      <c r="J6" s="80"/>
      <c r="K6" s="73"/>
      <c r="M6" s="48">
        <v>43</v>
      </c>
      <c r="N6" s="50" t="str">
        <f t="shared" si="0"/>
        <v>Baik</v>
      </c>
      <c r="O6" s="51">
        <f t="shared" si="1"/>
        <v>10000</v>
      </c>
      <c r="P6" s="51">
        <f t="shared" si="1"/>
        <v>11000</v>
      </c>
      <c r="Q6" s="51">
        <f t="shared" si="2"/>
        <v>11000</v>
      </c>
      <c r="R6" s="52" t="str">
        <f t="shared" si="4"/>
        <v>Cukup</v>
      </c>
      <c r="S6" s="53">
        <f>A3</f>
        <v>44215</v>
      </c>
      <c r="T6" s="48" t="s">
        <v>61</v>
      </c>
      <c r="U6" s="48">
        <v>5</v>
      </c>
      <c r="V6" s="51">
        <f t="shared" si="3"/>
        <v>11000</v>
      </c>
    </row>
    <row r="7" spans="1:22" ht="15.75" thickBot="1" x14ac:dyDescent="0.3">
      <c r="A7" s="71"/>
      <c r="B7" s="71"/>
      <c r="C7" s="71"/>
      <c r="D7" s="71"/>
      <c r="E7" s="74"/>
      <c r="F7" s="74"/>
      <c r="G7" s="14">
        <v>43848</v>
      </c>
      <c r="H7" s="14">
        <f>A3</f>
        <v>44215</v>
      </c>
      <c r="I7" s="15" t="s">
        <v>54</v>
      </c>
      <c r="J7" s="15" t="s">
        <v>55</v>
      </c>
      <c r="K7" s="74"/>
      <c r="M7" s="48">
        <v>37</v>
      </c>
      <c r="N7" s="50" t="str">
        <f t="shared" si="0"/>
        <v>Baik</v>
      </c>
      <c r="O7" s="51">
        <f t="shared" si="1"/>
        <v>12000</v>
      </c>
      <c r="P7" s="51">
        <f t="shared" si="1"/>
        <v>14000</v>
      </c>
      <c r="Q7" s="51">
        <f t="shared" si="2"/>
        <v>12000</v>
      </c>
      <c r="R7" s="52" t="str">
        <f t="shared" si="4"/>
        <v>Cukup</v>
      </c>
      <c r="S7" s="53">
        <f>A3</f>
        <v>44215</v>
      </c>
      <c r="T7" s="48" t="s">
        <v>91</v>
      </c>
      <c r="U7" s="48">
        <v>6</v>
      </c>
      <c r="V7" s="51">
        <f t="shared" si="3"/>
        <v>12000</v>
      </c>
    </row>
    <row r="8" spans="1:22" x14ac:dyDescent="0.25">
      <c r="A8" s="12">
        <v>1</v>
      </c>
      <c r="B8" s="8" t="s">
        <v>4</v>
      </c>
      <c r="C8" s="6"/>
      <c r="D8" s="6"/>
      <c r="E8" s="6"/>
      <c r="F8" s="6"/>
      <c r="G8" s="5"/>
      <c r="H8" s="5"/>
      <c r="I8" s="5"/>
      <c r="J8" s="5"/>
      <c r="K8" s="3"/>
      <c r="M8" s="48">
        <v>44</v>
      </c>
      <c r="N8" s="50" t="str">
        <f>C16</f>
        <v>Baik</v>
      </c>
      <c r="O8" s="51">
        <f t="shared" ref="O8:P10" si="5">E16</f>
        <v>11500</v>
      </c>
      <c r="P8" s="51">
        <f t="shared" si="5"/>
        <v>12500</v>
      </c>
      <c r="Q8" s="51">
        <f xml:space="preserve"> H16</f>
        <v>12000</v>
      </c>
      <c r="R8" s="52" t="str">
        <f>K16</f>
        <v>Cukup</v>
      </c>
      <c r="S8" s="53">
        <f>A3</f>
        <v>44215</v>
      </c>
      <c r="T8" s="48" t="s">
        <v>143</v>
      </c>
      <c r="U8" s="48">
        <v>7</v>
      </c>
      <c r="V8" s="51">
        <f>G16</f>
        <v>12500</v>
      </c>
    </row>
    <row r="9" spans="1:22" x14ac:dyDescent="0.25">
      <c r="A9" s="13"/>
      <c r="B9" s="9" t="s">
        <v>73</v>
      </c>
      <c r="C9" s="7" t="s">
        <v>38</v>
      </c>
      <c r="D9" s="7" t="s">
        <v>46</v>
      </c>
      <c r="E9" s="34">
        <v>10000</v>
      </c>
      <c r="F9" s="34">
        <v>13000</v>
      </c>
      <c r="G9" s="34">
        <v>12000</v>
      </c>
      <c r="H9" s="34">
        <v>12500</v>
      </c>
      <c r="I9" s="29">
        <f>H9-G9</f>
        <v>500</v>
      </c>
      <c r="J9" s="31">
        <f>I9/G9*100</f>
        <v>4.1666666666666661</v>
      </c>
      <c r="K9" s="16" t="s">
        <v>58</v>
      </c>
      <c r="M9" s="48">
        <v>45</v>
      </c>
      <c r="N9" s="50" t="str">
        <f>C17</f>
        <v>Gulaku</v>
      </c>
      <c r="O9" s="51">
        <f t="shared" si="5"/>
        <v>16000</v>
      </c>
      <c r="P9" s="51">
        <f t="shared" si="5"/>
        <v>16500</v>
      </c>
      <c r="Q9" s="51">
        <f xml:space="preserve"> H17</f>
        <v>16000</v>
      </c>
      <c r="R9" s="52" t="str">
        <f>K17</f>
        <v>Cukup</v>
      </c>
      <c r="S9" s="53">
        <f>A3</f>
        <v>44215</v>
      </c>
      <c r="T9" s="48" t="s">
        <v>116</v>
      </c>
      <c r="U9" s="48">
        <v>8</v>
      </c>
      <c r="V9" s="51">
        <f>G17</f>
        <v>16000</v>
      </c>
    </row>
    <row r="10" spans="1:22" x14ac:dyDescent="0.25">
      <c r="A10" s="13"/>
      <c r="B10" s="39" t="s">
        <v>74</v>
      </c>
      <c r="C10" s="7" t="s">
        <v>38</v>
      </c>
      <c r="D10" s="7" t="s">
        <v>46</v>
      </c>
      <c r="E10" s="34">
        <v>11000</v>
      </c>
      <c r="F10" s="34">
        <v>11500</v>
      </c>
      <c r="G10" s="35">
        <v>12000</v>
      </c>
      <c r="H10" s="35">
        <v>11500</v>
      </c>
      <c r="I10" s="29">
        <f t="shared" ref="I10:I14" si="6">H10-G10</f>
        <v>-500</v>
      </c>
      <c r="J10" s="31">
        <f>I10/G10*100</f>
        <v>-4.1666666666666661</v>
      </c>
      <c r="K10" s="16" t="s">
        <v>58</v>
      </c>
      <c r="M10" s="48">
        <v>87</v>
      </c>
      <c r="N10" s="50" t="str">
        <f>C18</f>
        <v>Baik</v>
      </c>
      <c r="O10" s="51">
        <f t="shared" si="5"/>
        <v>17000</v>
      </c>
      <c r="P10" s="51">
        <f t="shared" si="5"/>
        <v>18000</v>
      </c>
      <c r="Q10" s="51">
        <f xml:space="preserve"> H18</f>
        <v>18000</v>
      </c>
      <c r="R10" s="52" t="str">
        <f>K18</f>
        <v>Cukup</v>
      </c>
      <c r="S10" s="53">
        <f>A3</f>
        <v>44215</v>
      </c>
      <c r="T10" s="48" t="s">
        <v>115</v>
      </c>
      <c r="U10" s="48">
        <v>9</v>
      </c>
      <c r="V10" s="51">
        <f>G18</f>
        <v>18000</v>
      </c>
    </row>
    <row r="11" spans="1:22" x14ac:dyDescent="0.25">
      <c r="A11" s="13"/>
      <c r="B11" s="9" t="s">
        <v>59</v>
      </c>
      <c r="C11" s="7" t="s">
        <v>38</v>
      </c>
      <c r="D11" s="7" t="s">
        <v>46</v>
      </c>
      <c r="E11" s="34">
        <v>9000</v>
      </c>
      <c r="F11" s="34">
        <v>9500</v>
      </c>
      <c r="G11" s="35">
        <v>9000</v>
      </c>
      <c r="H11" s="35">
        <v>9200</v>
      </c>
      <c r="I11" s="29">
        <f t="shared" si="6"/>
        <v>200</v>
      </c>
      <c r="J11" s="31">
        <f>I11/G11*100</f>
        <v>2.2222222222222223</v>
      </c>
      <c r="K11" s="16" t="s">
        <v>58</v>
      </c>
      <c r="M11" s="48">
        <v>46</v>
      </c>
      <c r="N11" s="50" t="str">
        <f>C20</f>
        <v>Biasa</v>
      </c>
      <c r="O11" s="51">
        <f t="shared" ref="O11:P15" si="7">E20</f>
        <v>15000</v>
      </c>
      <c r="P11" s="51">
        <f t="shared" si="7"/>
        <v>15000</v>
      </c>
      <c r="Q11" s="51">
        <f xml:space="preserve"> H20</f>
        <v>15000</v>
      </c>
      <c r="R11" s="52" t="str">
        <f>K20</f>
        <v>Cukup</v>
      </c>
      <c r="S11" s="53">
        <f>A3</f>
        <v>44215</v>
      </c>
      <c r="T11" s="48" t="s">
        <v>106</v>
      </c>
      <c r="U11" s="48">
        <v>10</v>
      </c>
      <c r="V11" s="51">
        <f>G20</f>
        <v>15000</v>
      </c>
    </row>
    <row r="12" spans="1:22" x14ac:dyDescent="0.25">
      <c r="A12" s="13"/>
      <c r="B12" s="9" t="s">
        <v>60</v>
      </c>
      <c r="C12" s="7" t="s">
        <v>38</v>
      </c>
      <c r="D12" s="7" t="s">
        <v>46</v>
      </c>
      <c r="E12" s="34">
        <v>7000</v>
      </c>
      <c r="F12" s="34">
        <v>8000</v>
      </c>
      <c r="G12" s="34">
        <v>7500</v>
      </c>
      <c r="H12" s="34">
        <v>7500</v>
      </c>
      <c r="I12" s="29">
        <f t="shared" si="6"/>
        <v>0</v>
      </c>
      <c r="J12" s="31">
        <f>I12/G12*100</f>
        <v>0</v>
      </c>
      <c r="K12" s="16" t="s">
        <v>58</v>
      </c>
      <c r="M12" s="48">
        <v>47</v>
      </c>
      <c r="N12" s="50" t="str">
        <f>C21</f>
        <v>Biasa</v>
      </c>
      <c r="O12" s="51">
        <f t="shared" si="7"/>
        <v>15000</v>
      </c>
      <c r="P12" s="51">
        <f t="shared" si="7"/>
        <v>15000</v>
      </c>
      <c r="Q12" s="51">
        <f xml:space="preserve"> H21</f>
        <v>15000</v>
      </c>
      <c r="R12" s="52" t="str">
        <f>K21</f>
        <v>Cukup</v>
      </c>
      <c r="S12" s="53">
        <f>A3</f>
        <v>44215</v>
      </c>
      <c r="T12" s="48" t="s">
        <v>107</v>
      </c>
      <c r="U12" s="48">
        <v>11</v>
      </c>
      <c r="V12" s="51">
        <f>G21</f>
        <v>15000</v>
      </c>
    </row>
    <row r="13" spans="1:22" ht="15.75" thickBot="1" x14ac:dyDescent="0.3">
      <c r="A13" s="13"/>
      <c r="B13" s="9" t="s">
        <v>61</v>
      </c>
      <c r="C13" s="7" t="s">
        <v>38</v>
      </c>
      <c r="D13" s="7" t="s">
        <v>46</v>
      </c>
      <c r="E13" s="34">
        <v>10000</v>
      </c>
      <c r="F13" s="35">
        <v>11000</v>
      </c>
      <c r="G13" s="35">
        <v>11000</v>
      </c>
      <c r="H13" s="35">
        <v>11000</v>
      </c>
      <c r="I13" s="30">
        <f t="shared" si="6"/>
        <v>0</v>
      </c>
      <c r="J13" s="31">
        <v>0</v>
      </c>
      <c r="K13" s="16" t="s">
        <v>58</v>
      </c>
      <c r="M13" s="48">
        <v>48</v>
      </c>
      <c r="N13" s="50" t="str">
        <f>C22</f>
        <v>Biasa</v>
      </c>
      <c r="O13" s="51">
        <f t="shared" si="7"/>
        <v>14000</v>
      </c>
      <c r="P13" s="51">
        <f t="shared" si="7"/>
        <v>15000</v>
      </c>
      <c r="Q13" s="51">
        <f xml:space="preserve"> H22</f>
        <v>14500</v>
      </c>
      <c r="R13" s="52" t="str">
        <f>K22</f>
        <v>Cukup</v>
      </c>
      <c r="S13" s="53">
        <f>A3</f>
        <v>44215</v>
      </c>
      <c r="T13" s="48" t="s">
        <v>108</v>
      </c>
      <c r="U13" s="48">
        <v>12</v>
      </c>
      <c r="V13" s="51">
        <f>G22</f>
        <v>14000</v>
      </c>
    </row>
    <row r="14" spans="1:22" ht="15.75" thickBot="1" x14ac:dyDescent="0.3">
      <c r="A14" s="13"/>
      <c r="B14" s="9" t="s">
        <v>91</v>
      </c>
      <c r="C14" s="7" t="s">
        <v>38</v>
      </c>
      <c r="D14" s="7" t="s">
        <v>46</v>
      </c>
      <c r="E14" s="28">
        <v>12000</v>
      </c>
      <c r="F14" s="28">
        <v>14000</v>
      </c>
      <c r="G14" s="28">
        <v>12000</v>
      </c>
      <c r="H14" s="28">
        <v>12000</v>
      </c>
      <c r="I14" s="30">
        <f t="shared" si="6"/>
        <v>0</v>
      </c>
      <c r="J14" s="31">
        <v>0</v>
      </c>
      <c r="K14" s="16" t="s">
        <v>58</v>
      </c>
      <c r="M14" s="48">
        <v>50</v>
      </c>
      <c r="N14" s="50" t="str">
        <f>C23</f>
        <v>Biasa</v>
      </c>
      <c r="O14" s="51">
        <f t="shared" si="7"/>
        <v>15000</v>
      </c>
      <c r="P14" s="51">
        <f t="shared" si="7"/>
        <v>15500</v>
      </c>
      <c r="Q14" s="51">
        <f xml:space="preserve"> H23</f>
        <v>15000</v>
      </c>
      <c r="R14" s="52" t="str">
        <f>K23</f>
        <v>Cukup</v>
      </c>
      <c r="S14" s="53">
        <f>A3</f>
        <v>44215</v>
      </c>
      <c r="T14" s="48" t="s">
        <v>110</v>
      </c>
      <c r="U14" s="48">
        <v>13</v>
      </c>
      <c r="V14" s="51">
        <f>G23</f>
        <v>15000</v>
      </c>
    </row>
    <row r="15" spans="1:22" x14ac:dyDescent="0.25">
      <c r="A15" s="13">
        <v>2</v>
      </c>
      <c r="B15" s="10" t="s">
        <v>5</v>
      </c>
      <c r="C15" s="7"/>
      <c r="D15" s="7"/>
      <c r="E15" s="28"/>
      <c r="F15" s="28"/>
      <c r="G15" s="29"/>
      <c r="H15" s="29"/>
      <c r="I15" s="29"/>
      <c r="J15" s="32"/>
      <c r="K15" s="4"/>
      <c r="M15" s="48">
        <v>53</v>
      </c>
      <c r="N15" s="50" t="str">
        <f>C24</f>
        <v xml:space="preserve">Curah </v>
      </c>
      <c r="O15" s="51">
        <f t="shared" si="7"/>
        <v>11000</v>
      </c>
      <c r="P15" s="51">
        <f t="shared" si="7"/>
        <v>12000</v>
      </c>
      <c r="Q15" s="51">
        <f xml:space="preserve"> H24</f>
        <v>11000</v>
      </c>
      <c r="R15" s="52" t="str">
        <f>K24</f>
        <v>Cukup</v>
      </c>
      <c r="S15" s="53">
        <f>A3</f>
        <v>44215</v>
      </c>
      <c r="T15" s="48" t="s">
        <v>112</v>
      </c>
      <c r="U15" s="48">
        <v>14</v>
      </c>
      <c r="V15" s="51">
        <f>G24</f>
        <v>11000</v>
      </c>
    </row>
    <row r="16" spans="1:22" x14ac:dyDescent="0.25">
      <c r="A16" s="13"/>
      <c r="B16" s="9" t="s">
        <v>75</v>
      </c>
      <c r="C16" s="7" t="s">
        <v>38</v>
      </c>
      <c r="D16" s="7" t="s">
        <v>47</v>
      </c>
      <c r="E16" s="28">
        <v>11500</v>
      </c>
      <c r="F16" s="28">
        <v>12500</v>
      </c>
      <c r="G16" s="29">
        <v>12500</v>
      </c>
      <c r="H16" s="29">
        <v>12000</v>
      </c>
      <c r="I16" s="29">
        <f>H16-G16</f>
        <v>-500</v>
      </c>
      <c r="J16" s="31">
        <f>I16/G16*100</f>
        <v>-4</v>
      </c>
      <c r="K16" s="16" t="s">
        <v>58</v>
      </c>
      <c r="M16" s="48">
        <v>54</v>
      </c>
      <c r="N16" s="50" t="str">
        <f>C26</f>
        <v>Bestik</v>
      </c>
      <c r="O16" s="51">
        <f t="shared" ref="O16:P18" si="8">E26</f>
        <v>120000</v>
      </c>
      <c r="P16" s="51">
        <f t="shared" si="8"/>
        <v>130000</v>
      </c>
      <c r="Q16" s="51">
        <f xml:space="preserve"> H26</f>
        <v>130000</v>
      </c>
      <c r="R16" s="52" t="str">
        <f>K26</f>
        <v>Cukup</v>
      </c>
      <c r="S16" s="53">
        <f>A3</f>
        <v>44215</v>
      </c>
      <c r="T16" s="48" t="s">
        <v>113</v>
      </c>
      <c r="U16" s="48">
        <v>15</v>
      </c>
      <c r="V16" s="51">
        <f>G26</f>
        <v>130000</v>
      </c>
    </row>
    <row r="17" spans="1:22" x14ac:dyDescent="0.25">
      <c r="A17" s="13"/>
      <c r="B17" s="9" t="s">
        <v>76</v>
      </c>
      <c r="C17" s="7" t="s">
        <v>90</v>
      </c>
      <c r="D17" s="7" t="s">
        <v>47</v>
      </c>
      <c r="E17" s="28">
        <v>16000</v>
      </c>
      <c r="F17" s="28">
        <v>16500</v>
      </c>
      <c r="G17" s="29">
        <v>16000</v>
      </c>
      <c r="H17" s="29">
        <v>16000</v>
      </c>
      <c r="I17" s="29">
        <f>H17-G17</f>
        <v>0</v>
      </c>
      <c r="J17" s="31">
        <f>I17/G17*100</f>
        <v>0</v>
      </c>
      <c r="K17" s="16" t="s">
        <v>58</v>
      </c>
      <c r="M17" s="48">
        <v>55</v>
      </c>
      <c r="N17" s="50" t="str">
        <f>C27</f>
        <v>Sedang</v>
      </c>
      <c r="O17" s="51">
        <f t="shared" si="8"/>
        <v>35000</v>
      </c>
      <c r="P17" s="51">
        <f t="shared" si="8"/>
        <v>37000</v>
      </c>
      <c r="Q17" s="51">
        <f xml:space="preserve"> H27</f>
        <v>37000</v>
      </c>
      <c r="R17" s="52" t="str">
        <f>K27</f>
        <v>Cukup</v>
      </c>
      <c r="S17" s="53">
        <f>A3</f>
        <v>44215</v>
      </c>
      <c r="T17" s="48" t="s">
        <v>114</v>
      </c>
      <c r="U17" s="48">
        <v>16</v>
      </c>
      <c r="V17" s="51">
        <f>G27</f>
        <v>37000</v>
      </c>
    </row>
    <row r="18" spans="1:22" x14ac:dyDescent="0.25">
      <c r="A18" s="13"/>
      <c r="B18" s="9" t="s">
        <v>92</v>
      </c>
      <c r="C18" s="7" t="s">
        <v>38</v>
      </c>
      <c r="D18" s="7" t="s">
        <v>47</v>
      </c>
      <c r="E18" s="28">
        <v>17000</v>
      </c>
      <c r="F18" s="28">
        <v>18000</v>
      </c>
      <c r="G18" s="28">
        <v>18000</v>
      </c>
      <c r="H18" s="28">
        <v>18000</v>
      </c>
      <c r="I18" s="29">
        <f>H18-G18</f>
        <v>0</v>
      </c>
      <c r="J18" s="31">
        <f>I18/G18*100</f>
        <v>0</v>
      </c>
      <c r="K18" s="16" t="s">
        <v>58</v>
      </c>
      <c r="M18" s="48">
        <v>56</v>
      </c>
      <c r="N18" s="50" t="str">
        <f>C28</f>
        <v>Sedang</v>
      </c>
      <c r="O18" s="51">
        <f t="shared" si="8"/>
        <v>70000</v>
      </c>
      <c r="P18" s="51">
        <f t="shared" si="8"/>
        <v>80000</v>
      </c>
      <c r="Q18" s="51">
        <f xml:space="preserve"> H28</f>
        <v>75000</v>
      </c>
      <c r="R18" s="52" t="str">
        <f>K28</f>
        <v>Cukup</v>
      </c>
      <c r="S18" s="53">
        <f>A3</f>
        <v>44215</v>
      </c>
      <c r="T18" s="48" t="s">
        <v>126</v>
      </c>
      <c r="U18" s="48">
        <v>17</v>
      </c>
      <c r="V18" s="51">
        <f>G28</f>
        <v>75000</v>
      </c>
    </row>
    <row r="19" spans="1:22" x14ac:dyDescent="0.25">
      <c r="A19" s="13">
        <v>3</v>
      </c>
      <c r="B19" s="10" t="s">
        <v>6</v>
      </c>
      <c r="C19" s="7"/>
      <c r="D19" s="7"/>
      <c r="E19" s="28"/>
      <c r="F19" s="28"/>
      <c r="G19" s="29"/>
      <c r="H19" s="29"/>
      <c r="I19" s="29"/>
      <c r="J19" s="32"/>
      <c r="K19" s="4"/>
      <c r="M19" s="48">
        <v>57</v>
      </c>
      <c r="N19" s="50" t="str">
        <f>C30</f>
        <v>Sedang</v>
      </c>
      <c r="O19" s="51">
        <f t="shared" ref="O19:P21" si="9">E30</f>
        <v>24000</v>
      </c>
      <c r="P19" s="51">
        <f t="shared" si="9"/>
        <v>25000</v>
      </c>
      <c r="Q19" s="51">
        <f xml:space="preserve"> H30</f>
        <v>24000</v>
      </c>
      <c r="R19" s="52" t="str">
        <f>K30</f>
        <v>Cukup</v>
      </c>
      <c r="S19" s="53">
        <f>A3</f>
        <v>44215</v>
      </c>
      <c r="T19" s="48" t="s">
        <v>127</v>
      </c>
      <c r="U19" s="48">
        <v>18</v>
      </c>
      <c r="V19" s="51">
        <f>G30</f>
        <v>26000</v>
      </c>
    </row>
    <row r="20" spans="1:22" x14ac:dyDescent="0.25">
      <c r="A20" s="13"/>
      <c r="B20" s="9" t="s">
        <v>7</v>
      </c>
      <c r="C20" s="7" t="s">
        <v>39</v>
      </c>
      <c r="D20" s="7" t="s">
        <v>46</v>
      </c>
      <c r="E20" s="29">
        <v>15000</v>
      </c>
      <c r="F20" s="29">
        <v>15000</v>
      </c>
      <c r="G20" s="29">
        <v>15000</v>
      </c>
      <c r="H20" s="29">
        <v>15000</v>
      </c>
      <c r="I20" s="29">
        <f>H20-G20</f>
        <v>0</v>
      </c>
      <c r="J20" s="31">
        <f>I20/G20*100</f>
        <v>0</v>
      </c>
      <c r="K20" s="16" t="s">
        <v>58</v>
      </c>
      <c r="M20" s="48">
        <v>58</v>
      </c>
      <c r="N20" s="50" t="str">
        <f>C31</f>
        <v>Sedang</v>
      </c>
      <c r="O20" s="51">
        <f t="shared" si="9"/>
        <v>2100</v>
      </c>
      <c r="P20" s="51">
        <f t="shared" si="9"/>
        <v>2200</v>
      </c>
      <c r="Q20" s="51">
        <f xml:space="preserve"> H31</f>
        <v>2200</v>
      </c>
      <c r="R20" s="52" t="str">
        <f>K31</f>
        <v>Cukup</v>
      </c>
      <c r="S20" s="53">
        <f>A3</f>
        <v>44215</v>
      </c>
      <c r="T20" s="48" t="s">
        <v>109</v>
      </c>
      <c r="U20" s="48">
        <v>19</v>
      </c>
      <c r="V20" s="51">
        <f>G31</f>
        <v>2200</v>
      </c>
    </row>
    <row r="21" spans="1:22" x14ac:dyDescent="0.25">
      <c r="A21" s="13"/>
      <c r="B21" s="9" t="s">
        <v>8</v>
      </c>
      <c r="C21" s="7" t="s">
        <v>39</v>
      </c>
      <c r="D21" s="7" t="s">
        <v>46</v>
      </c>
      <c r="E21" s="29">
        <v>15000</v>
      </c>
      <c r="F21" s="29">
        <v>15000</v>
      </c>
      <c r="G21" s="29">
        <v>15000</v>
      </c>
      <c r="H21" s="29">
        <v>15000</v>
      </c>
      <c r="I21" s="29">
        <f>H21-G21</f>
        <v>0</v>
      </c>
      <c r="J21" s="31">
        <f>I21/G21*100</f>
        <v>0</v>
      </c>
      <c r="K21" s="16" t="s">
        <v>58</v>
      </c>
      <c r="M21" s="48">
        <v>59</v>
      </c>
      <c r="N21" s="50" t="str">
        <f>C32</f>
        <v>Tambak</v>
      </c>
      <c r="O21" s="51">
        <f t="shared" si="9"/>
        <v>2400</v>
      </c>
      <c r="P21" s="51">
        <f t="shared" si="9"/>
        <v>2500</v>
      </c>
      <c r="Q21" s="51">
        <f xml:space="preserve"> H32</f>
        <v>2400</v>
      </c>
      <c r="R21" s="52" t="str">
        <f>K32</f>
        <v>Cukup</v>
      </c>
      <c r="S21" s="53">
        <f>A3</f>
        <v>44215</v>
      </c>
      <c r="T21" s="48" t="s">
        <v>128</v>
      </c>
      <c r="U21" s="48">
        <v>20</v>
      </c>
      <c r="V21" s="51">
        <f>G32</f>
        <v>2400</v>
      </c>
    </row>
    <row r="22" spans="1:22" x14ac:dyDescent="0.25">
      <c r="A22" s="13"/>
      <c r="B22" s="9" t="s">
        <v>9</v>
      </c>
      <c r="C22" s="7" t="s">
        <v>39</v>
      </c>
      <c r="D22" s="7" t="s">
        <v>46</v>
      </c>
      <c r="E22" s="28">
        <v>14000</v>
      </c>
      <c r="F22" s="28">
        <v>15000</v>
      </c>
      <c r="G22" s="28">
        <v>14000</v>
      </c>
      <c r="H22" s="28">
        <v>14500</v>
      </c>
      <c r="I22" s="29">
        <f>H22-G22</f>
        <v>500</v>
      </c>
      <c r="J22" s="31">
        <f>I22/G22*100</f>
        <v>3.5714285714285712</v>
      </c>
      <c r="K22" s="16" t="s">
        <v>58</v>
      </c>
      <c r="M22" s="48">
        <v>60</v>
      </c>
      <c r="N22" s="54">
        <f t="shared" ref="N22:N30" si="10">C34</f>
        <v>0</v>
      </c>
      <c r="O22" s="51">
        <f t="shared" ref="O22:O30" si="11">E34</f>
        <v>9000</v>
      </c>
      <c r="P22" s="51">
        <f t="shared" ref="P22:P30" si="12">F34</f>
        <v>10000</v>
      </c>
      <c r="Q22" s="51">
        <f t="shared" ref="Q22:Q30" si="13" xml:space="preserve"> H34</f>
        <v>10000</v>
      </c>
      <c r="R22" s="52" t="str">
        <f t="shared" ref="R22:R30" si="14">K34</f>
        <v>Cukup</v>
      </c>
      <c r="S22" s="53">
        <f>A3</f>
        <v>44215</v>
      </c>
      <c r="T22" s="48" t="s">
        <v>129</v>
      </c>
      <c r="U22" s="48">
        <v>21</v>
      </c>
      <c r="V22" s="51">
        <f t="shared" ref="V22:V30" si="15">G34</f>
        <v>10000</v>
      </c>
    </row>
    <row r="23" spans="1:22" x14ac:dyDescent="0.25">
      <c r="A23" s="13"/>
      <c r="B23" s="9" t="s">
        <v>62</v>
      </c>
      <c r="C23" s="7" t="s">
        <v>39</v>
      </c>
      <c r="D23" s="7" t="s">
        <v>46</v>
      </c>
      <c r="E23" s="29">
        <v>15000</v>
      </c>
      <c r="F23" s="29">
        <v>15500</v>
      </c>
      <c r="G23" s="29">
        <v>15000</v>
      </c>
      <c r="H23" s="29">
        <v>15000</v>
      </c>
      <c r="I23" s="29">
        <f>H23-G23</f>
        <v>0</v>
      </c>
      <c r="J23" s="31">
        <f>I23/G23*100</f>
        <v>0</v>
      </c>
      <c r="K23" s="16" t="s">
        <v>58</v>
      </c>
      <c r="M23" s="48">
        <v>61</v>
      </c>
      <c r="N23" s="54">
        <f t="shared" si="10"/>
        <v>0</v>
      </c>
      <c r="O23" s="51">
        <f t="shared" si="11"/>
        <v>9500</v>
      </c>
      <c r="P23" s="51">
        <f t="shared" si="12"/>
        <v>10000</v>
      </c>
      <c r="Q23" s="51">
        <f t="shared" si="13"/>
        <v>10000</v>
      </c>
      <c r="R23" s="52" t="str">
        <f t="shared" si="14"/>
        <v>Cukup</v>
      </c>
      <c r="S23" s="53">
        <f>A3</f>
        <v>44215</v>
      </c>
      <c r="T23" s="48" t="s">
        <v>130</v>
      </c>
      <c r="U23" s="48">
        <v>22</v>
      </c>
      <c r="V23" s="51">
        <f t="shared" si="15"/>
        <v>10000</v>
      </c>
    </row>
    <row r="24" spans="1:22" x14ac:dyDescent="0.25">
      <c r="A24" s="13"/>
      <c r="B24" s="9" t="s">
        <v>10</v>
      </c>
      <c r="C24" s="7" t="s">
        <v>63</v>
      </c>
      <c r="D24" s="7" t="s">
        <v>46</v>
      </c>
      <c r="E24" s="28">
        <v>11000</v>
      </c>
      <c r="F24" s="28">
        <v>12000</v>
      </c>
      <c r="G24" s="28">
        <v>11000</v>
      </c>
      <c r="H24" s="28">
        <v>11000</v>
      </c>
      <c r="I24" s="29">
        <f>H24-G24</f>
        <v>0</v>
      </c>
      <c r="J24" s="31">
        <f>I24/G24*100</f>
        <v>0</v>
      </c>
      <c r="K24" s="16" t="s">
        <v>58</v>
      </c>
      <c r="M24" s="48">
        <v>88</v>
      </c>
      <c r="N24" s="54">
        <f t="shared" si="10"/>
        <v>0</v>
      </c>
      <c r="O24" s="51">
        <f t="shared" si="11"/>
        <v>42000</v>
      </c>
      <c r="P24" s="51">
        <f t="shared" si="12"/>
        <v>44000</v>
      </c>
      <c r="Q24" s="51">
        <f t="shared" si="13"/>
        <v>44000</v>
      </c>
      <c r="R24" s="52" t="str">
        <f t="shared" si="14"/>
        <v>Cukup</v>
      </c>
      <c r="S24" s="53">
        <f>A3</f>
        <v>44215</v>
      </c>
      <c r="T24" s="48" t="s">
        <v>111</v>
      </c>
      <c r="U24" s="48">
        <v>23</v>
      </c>
      <c r="V24" s="51">
        <f t="shared" si="15"/>
        <v>44000</v>
      </c>
    </row>
    <row r="25" spans="1:22" x14ac:dyDescent="0.25">
      <c r="A25" s="13">
        <v>4</v>
      </c>
      <c r="B25" s="10" t="s">
        <v>11</v>
      </c>
      <c r="C25" s="7"/>
      <c r="D25" s="7"/>
      <c r="E25" s="28"/>
      <c r="F25" s="28"/>
      <c r="G25" s="29"/>
      <c r="H25" s="29"/>
      <c r="I25" s="29"/>
      <c r="J25" s="32"/>
      <c r="K25" s="4"/>
      <c r="M25" s="48">
        <v>89</v>
      </c>
      <c r="N25" s="54">
        <f t="shared" si="10"/>
        <v>0</v>
      </c>
      <c r="O25" s="51">
        <f t="shared" si="11"/>
        <v>40000</v>
      </c>
      <c r="P25" s="51">
        <f t="shared" si="12"/>
        <v>40000</v>
      </c>
      <c r="Q25" s="51">
        <f t="shared" si="13"/>
        <v>40000</v>
      </c>
      <c r="R25" s="52" t="str">
        <f t="shared" si="14"/>
        <v>Cukup</v>
      </c>
      <c r="S25" s="53">
        <f>A3</f>
        <v>44215</v>
      </c>
      <c r="T25" s="48" t="s">
        <v>124</v>
      </c>
      <c r="U25" s="48">
        <v>24</v>
      </c>
      <c r="V25" s="51">
        <f t="shared" si="15"/>
        <v>40000</v>
      </c>
    </row>
    <row r="26" spans="1:22" x14ac:dyDescent="0.25">
      <c r="A26" s="13"/>
      <c r="B26" s="9" t="s">
        <v>12</v>
      </c>
      <c r="C26" s="7" t="s">
        <v>40</v>
      </c>
      <c r="D26" s="7" t="s">
        <v>47</v>
      </c>
      <c r="E26" s="28">
        <v>120000</v>
      </c>
      <c r="F26" s="28">
        <v>130000</v>
      </c>
      <c r="G26" s="28">
        <v>130000</v>
      </c>
      <c r="H26" s="28">
        <v>130000</v>
      </c>
      <c r="I26" s="29">
        <f>H26-G26</f>
        <v>0</v>
      </c>
      <c r="J26" s="31">
        <f>I26/G26*100</f>
        <v>0</v>
      </c>
      <c r="K26" s="16" t="s">
        <v>58</v>
      </c>
      <c r="M26" s="48">
        <v>63</v>
      </c>
      <c r="N26" s="50" t="str">
        <f t="shared" si="10"/>
        <v>Cap Layar</v>
      </c>
      <c r="O26" s="51">
        <f t="shared" si="11"/>
        <v>10000</v>
      </c>
      <c r="P26" s="51">
        <f t="shared" si="12"/>
        <v>15000</v>
      </c>
      <c r="Q26" s="51">
        <f t="shared" si="13"/>
        <v>12000</v>
      </c>
      <c r="R26" s="52" t="str">
        <f t="shared" si="14"/>
        <v>Cukup</v>
      </c>
      <c r="S26" s="53">
        <f>A3</f>
        <v>44215</v>
      </c>
      <c r="T26" s="48" t="s">
        <v>22</v>
      </c>
      <c r="U26" s="48">
        <v>25</v>
      </c>
      <c r="V26" s="51">
        <f t="shared" si="15"/>
        <v>12000</v>
      </c>
    </row>
    <row r="27" spans="1:22" x14ac:dyDescent="0.25">
      <c r="A27" s="13"/>
      <c r="B27" s="9" t="s">
        <v>13</v>
      </c>
      <c r="C27" s="7" t="s">
        <v>41</v>
      </c>
      <c r="D27" s="7" t="s">
        <v>47</v>
      </c>
      <c r="E27" s="28">
        <v>35000</v>
      </c>
      <c r="F27" s="29">
        <v>37000</v>
      </c>
      <c r="G27" s="29">
        <v>37000</v>
      </c>
      <c r="H27" s="29">
        <v>37000</v>
      </c>
      <c r="I27" s="29">
        <f>H27-G27</f>
        <v>0</v>
      </c>
      <c r="J27" s="31">
        <f>I27/G27*100</f>
        <v>0</v>
      </c>
      <c r="K27" s="16" t="s">
        <v>58</v>
      </c>
      <c r="M27" s="48">
        <v>99</v>
      </c>
      <c r="N27" s="50" t="str">
        <f t="shared" si="10"/>
        <v>Tanpa merk</v>
      </c>
      <c r="O27" s="51">
        <f t="shared" si="11"/>
        <v>7000</v>
      </c>
      <c r="P27" s="51">
        <f t="shared" si="12"/>
        <v>8000</v>
      </c>
      <c r="Q27" s="51">
        <f t="shared" si="13"/>
        <v>7000</v>
      </c>
      <c r="R27" s="52" t="str">
        <f t="shared" si="14"/>
        <v>Cukup</v>
      </c>
      <c r="S27" s="53">
        <f>A3</f>
        <v>44215</v>
      </c>
      <c r="T27" s="48" t="s">
        <v>23</v>
      </c>
      <c r="U27" s="48">
        <v>26</v>
      </c>
      <c r="V27" s="51">
        <f t="shared" si="15"/>
        <v>7000</v>
      </c>
    </row>
    <row r="28" spans="1:22" x14ac:dyDescent="0.25">
      <c r="A28" s="13"/>
      <c r="B28" s="9" t="s">
        <v>14</v>
      </c>
      <c r="C28" s="7" t="s">
        <v>41</v>
      </c>
      <c r="D28" s="7" t="s">
        <v>48</v>
      </c>
      <c r="E28" s="29">
        <v>70000</v>
      </c>
      <c r="F28" s="29">
        <v>80000</v>
      </c>
      <c r="G28" s="29">
        <v>75000</v>
      </c>
      <c r="H28" s="29">
        <v>75000</v>
      </c>
      <c r="I28" s="29">
        <f>H28-G28</f>
        <v>0</v>
      </c>
      <c r="J28" s="31">
        <f>I28/G28*100</f>
        <v>0</v>
      </c>
      <c r="K28" s="16" t="s">
        <v>58</v>
      </c>
      <c r="M28" s="48">
        <v>64</v>
      </c>
      <c r="N28" s="54">
        <f t="shared" si="10"/>
        <v>0</v>
      </c>
      <c r="O28" s="51">
        <f t="shared" si="11"/>
        <v>9000</v>
      </c>
      <c r="P28" s="51">
        <f t="shared" si="12"/>
        <v>10000</v>
      </c>
      <c r="Q28" s="51">
        <f t="shared" si="13"/>
        <v>10000</v>
      </c>
      <c r="R28" s="52" t="str">
        <f t="shared" si="14"/>
        <v>Cukup</v>
      </c>
      <c r="S28" s="53">
        <f>A3</f>
        <v>44215</v>
      </c>
      <c r="T28" s="48" t="s">
        <v>131</v>
      </c>
      <c r="U28" s="48">
        <v>27</v>
      </c>
      <c r="V28" s="51">
        <f t="shared" si="15"/>
        <v>10000</v>
      </c>
    </row>
    <row r="29" spans="1:22" x14ac:dyDescent="0.25">
      <c r="A29" s="13">
        <v>5</v>
      </c>
      <c r="B29" s="10" t="s">
        <v>15</v>
      </c>
      <c r="C29" s="7"/>
      <c r="D29" s="7"/>
      <c r="E29" s="28"/>
      <c r="F29" s="28"/>
      <c r="G29" s="29"/>
      <c r="H29" s="29"/>
      <c r="I29" s="29"/>
      <c r="J29" s="32"/>
      <c r="K29" s="4"/>
      <c r="M29" s="48">
        <v>90</v>
      </c>
      <c r="N29" s="54">
        <f t="shared" si="10"/>
        <v>0</v>
      </c>
      <c r="O29" s="51">
        <f t="shared" si="11"/>
        <v>11000</v>
      </c>
      <c r="P29" s="51">
        <f t="shared" si="12"/>
        <v>12000</v>
      </c>
      <c r="Q29" s="51">
        <f t="shared" si="13"/>
        <v>12000</v>
      </c>
      <c r="R29" s="52" t="str">
        <f t="shared" si="14"/>
        <v>Cukup</v>
      </c>
      <c r="S29" s="53">
        <f>A3</f>
        <v>44215</v>
      </c>
      <c r="T29" s="48" t="s">
        <v>117</v>
      </c>
      <c r="U29" s="48">
        <v>28</v>
      </c>
      <c r="V29" s="51">
        <f t="shared" si="15"/>
        <v>12000</v>
      </c>
    </row>
    <row r="30" spans="1:22" x14ac:dyDescent="0.25">
      <c r="A30" s="13"/>
      <c r="B30" s="9" t="s">
        <v>16</v>
      </c>
      <c r="C30" s="7" t="s">
        <v>41</v>
      </c>
      <c r="D30" s="7" t="s">
        <v>47</v>
      </c>
      <c r="E30" s="29">
        <v>24000</v>
      </c>
      <c r="F30" s="29">
        <v>25000</v>
      </c>
      <c r="G30" s="29">
        <v>26000</v>
      </c>
      <c r="H30" s="29">
        <v>24000</v>
      </c>
      <c r="I30" s="29">
        <f>H30-G30</f>
        <v>-2000</v>
      </c>
      <c r="J30" s="31">
        <f>I30/G30*100</f>
        <v>-7.6923076923076925</v>
      </c>
      <c r="K30" s="16" t="s">
        <v>58</v>
      </c>
      <c r="M30" s="48">
        <v>91</v>
      </c>
      <c r="N30" s="54">
        <f t="shared" si="10"/>
        <v>0</v>
      </c>
      <c r="O30" s="51">
        <f t="shared" si="11"/>
        <v>6000</v>
      </c>
      <c r="P30" s="51">
        <f t="shared" si="12"/>
        <v>6000</v>
      </c>
      <c r="Q30" s="51">
        <f t="shared" si="13"/>
        <v>6000</v>
      </c>
      <c r="R30" s="52" t="str">
        <f t="shared" si="14"/>
        <v>Cukup</v>
      </c>
      <c r="S30" s="53">
        <f>A3</f>
        <v>44215</v>
      </c>
      <c r="T30" s="48" t="s">
        <v>118</v>
      </c>
      <c r="U30" s="48">
        <v>29</v>
      </c>
      <c r="V30" s="51">
        <f t="shared" si="15"/>
        <v>6000</v>
      </c>
    </row>
    <row r="31" spans="1:22" x14ac:dyDescent="0.25">
      <c r="A31" s="13"/>
      <c r="B31" s="9" t="s">
        <v>17</v>
      </c>
      <c r="C31" s="7" t="s">
        <v>41</v>
      </c>
      <c r="D31" s="7" t="s">
        <v>49</v>
      </c>
      <c r="E31" s="29">
        <v>2100</v>
      </c>
      <c r="F31" s="29">
        <v>2200</v>
      </c>
      <c r="G31" s="29">
        <v>2200</v>
      </c>
      <c r="H31" s="29">
        <v>2200</v>
      </c>
      <c r="I31" s="29">
        <f>H31-G31</f>
        <v>0</v>
      </c>
      <c r="J31" s="31">
        <f>I31/G31*100</f>
        <v>0</v>
      </c>
      <c r="K31" s="16" t="s">
        <v>58</v>
      </c>
      <c r="M31" s="48">
        <v>67</v>
      </c>
      <c r="N31" s="50" t="str">
        <f t="shared" ref="N31:N36" si="16">C44</f>
        <v>Sedang</v>
      </c>
      <c r="O31" s="51">
        <f t="shared" ref="O31:P36" si="17">E44</f>
        <v>2200</v>
      </c>
      <c r="P31" s="51">
        <f t="shared" si="17"/>
        <v>2200</v>
      </c>
      <c r="Q31" s="51">
        <f t="shared" ref="Q31:Q36" si="18" xml:space="preserve"> H44</f>
        <v>2200</v>
      </c>
      <c r="R31" s="52" t="str">
        <f t="shared" ref="R31:R36" si="19">K44</f>
        <v>Cukup</v>
      </c>
      <c r="S31" s="53">
        <f>A3</f>
        <v>44215</v>
      </c>
      <c r="T31" s="48" t="s">
        <v>132</v>
      </c>
      <c r="U31" s="48">
        <v>30</v>
      </c>
      <c r="V31" s="51">
        <f t="shared" ref="V31:V36" si="20">G44</f>
        <v>2200</v>
      </c>
    </row>
    <row r="32" spans="1:22" x14ac:dyDescent="0.25">
      <c r="A32" s="13"/>
      <c r="B32" s="9" t="s">
        <v>18</v>
      </c>
      <c r="C32" s="7" t="s">
        <v>42</v>
      </c>
      <c r="D32" s="7" t="s">
        <v>49</v>
      </c>
      <c r="E32" s="29">
        <v>2400</v>
      </c>
      <c r="F32" s="29">
        <v>2500</v>
      </c>
      <c r="G32" s="29">
        <v>2400</v>
      </c>
      <c r="H32" s="29">
        <v>2400</v>
      </c>
      <c r="I32" s="29">
        <f>H32-G32</f>
        <v>0</v>
      </c>
      <c r="J32" s="31">
        <f>I32/G32*100</f>
        <v>0</v>
      </c>
      <c r="K32" s="16" t="s">
        <v>58</v>
      </c>
      <c r="M32" s="48">
        <v>69</v>
      </c>
      <c r="N32" s="50" t="str">
        <f t="shared" si="16"/>
        <v>Sedang</v>
      </c>
      <c r="O32" s="51">
        <f t="shared" si="17"/>
        <v>2100</v>
      </c>
      <c r="P32" s="51">
        <f t="shared" si="17"/>
        <v>2100</v>
      </c>
      <c r="Q32" s="51">
        <f t="shared" si="18"/>
        <v>2100</v>
      </c>
      <c r="R32" s="52" t="str">
        <f t="shared" si="19"/>
        <v>Cukup</v>
      </c>
      <c r="S32" s="53">
        <f>A3</f>
        <v>44215</v>
      </c>
      <c r="T32" s="48" t="s">
        <v>134</v>
      </c>
      <c r="U32" s="48">
        <v>31</v>
      </c>
      <c r="V32" s="51">
        <f t="shared" si="20"/>
        <v>2100</v>
      </c>
    </row>
    <row r="33" spans="1:22" x14ac:dyDescent="0.25">
      <c r="A33" s="13">
        <v>6</v>
      </c>
      <c r="B33" s="10" t="s">
        <v>19</v>
      </c>
      <c r="C33" s="7"/>
      <c r="D33" s="7"/>
      <c r="E33" s="28"/>
      <c r="F33" s="28"/>
      <c r="G33" s="29"/>
      <c r="H33" s="29"/>
      <c r="I33" s="29"/>
      <c r="J33" s="32"/>
      <c r="K33" s="4"/>
      <c r="M33" s="48">
        <v>68</v>
      </c>
      <c r="N33" s="50" t="str">
        <f t="shared" si="16"/>
        <v>Sedang</v>
      </c>
      <c r="O33" s="51">
        <f t="shared" si="17"/>
        <v>2100</v>
      </c>
      <c r="P33" s="51">
        <f t="shared" si="17"/>
        <v>2100</v>
      </c>
      <c r="Q33" s="51">
        <f t="shared" si="18"/>
        <v>2100</v>
      </c>
      <c r="R33" s="52" t="str">
        <f t="shared" si="19"/>
        <v>Cukup</v>
      </c>
      <c r="S33" s="53">
        <f>A3</f>
        <v>44215</v>
      </c>
      <c r="T33" s="48" t="s">
        <v>133</v>
      </c>
      <c r="U33" s="48">
        <v>32</v>
      </c>
      <c r="V33" s="51">
        <f t="shared" si="20"/>
        <v>2100</v>
      </c>
    </row>
    <row r="34" spans="1:22" x14ac:dyDescent="0.25">
      <c r="A34" s="13"/>
      <c r="B34" s="9" t="s">
        <v>20</v>
      </c>
      <c r="C34" s="7"/>
      <c r="D34" s="7" t="s">
        <v>50</v>
      </c>
      <c r="E34" s="28">
        <v>9000</v>
      </c>
      <c r="F34" s="28">
        <v>10000</v>
      </c>
      <c r="G34" s="28">
        <v>10000</v>
      </c>
      <c r="H34" s="28">
        <v>10000</v>
      </c>
      <c r="I34" s="29">
        <f t="shared" ref="I34:I42" si="21">H34-G34</f>
        <v>0</v>
      </c>
      <c r="J34" s="31">
        <f t="shared" ref="J34:J42" si="22">I34/G34*100</f>
        <v>0</v>
      </c>
      <c r="K34" s="16" t="s">
        <v>58</v>
      </c>
      <c r="M34" s="48">
        <v>92</v>
      </c>
      <c r="N34" s="50" t="str">
        <f t="shared" si="16"/>
        <v>Sedang</v>
      </c>
      <c r="O34" s="51">
        <f t="shared" si="17"/>
        <v>2000</v>
      </c>
      <c r="P34" s="51">
        <f t="shared" si="17"/>
        <v>2000</v>
      </c>
      <c r="Q34" s="51">
        <f t="shared" si="18"/>
        <v>2000</v>
      </c>
      <c r="R34" s="52" t="str">
        <f t="shared" si="19"/>
        <v>Cukup</v>
      </c>
      <c r="S34" s="53">
        <f>A3</f>
        <v>44215</v>
      </c>
      <c r="T34" s="48" t="s">
        <v>119</v>
      </c>
      <c r="U34" s="48">
        <v>33</v>
      </c>
      <c r="V34" s="51">
        <f t="shared" si="20"/>
        <v>2000</v>
      </c>
    </row>
    <row r="35" spans="1:22" x14ac:dyDescent="0.25">
      <c r="A35" s="13"/>
      <c r="B35" s="9" t="s">
        <v>21</v>
      </c>
      <c r="C35" s="7"/>
      <c r="D35" s="7" t="s">
        <v>50</v>
      </c>
      <c r="E35" s="28">
        <v>9500</v>
      </c>
      <c r="F35" s="28">
        <v>10000</v>
      </c>
      <c r="G35" s="28">
        <v>10000</v>
      </c>
      <c r="H35" s="28">
        <v>10000</v>
      </c>
      <c r="I35" s="29">
        <f t="shared" si="21"/>
        <v>0</v>
      </c>
      <c r="J35" s="31">
        <f t="shared" si="22"/>
        <v>0</v>
      </c>
      <c r="K35" s="16" t="s">
        <v>58</v>
      </c>
      <c r="M35" s="48">
        <v>93</v>
      </c>
      <c r="N35" s="50" t="str">
        <f t="shared" si="16"/>
        <v>Sedang</v>
      </c>
      <c r="O35" s="51">
        <f t="shared" si="17"/>
        <v>2200</v>
      </c>
      <c r="P35" s="51">
        <f t="shared" si="17"/>
        <v>2200</v>
      </c>
      <c r="Q35" s="51">
        <f t="shared" si="18"/>
        <v>2200</v>
      </c>
      <c r="R35" s="52" t="str">
        <f t="shared" si="19"/>
        <v>Cukup</v>
      </c>
      <c r="S35" s="53">
        <f>A3</f>
        <v>44215</v>
      </c>
      <c r="T35" s="48" t="s">
        <v>120</v>
      </c>
      <c r="U35" s="48">
        <v>34</v>
      </c>
      <c r="V35" s="51">
        <f t="shared" si="20"/>
        <v>2200</v>
      </c>
    </row>
    <row r="36" spans="1:22" x14ac:dyDescent="0.25">
      <c r="A36" s="13"/>
      <c r="B36" s="9" t="s">
        <v>78</v>
      </c>
      <c r="C36" s="7"/>
      <c r="D36" s="7" t="s">
        <v>79</v>
      </c>
      <c r="E36" s="28">
        <v>42000</v>
      </c>
      <c r="F36" s="28">
        <v>44000</v>
      </c>
      <c r="G36" s="28">
        <v>44000</v>
      </c>
      <c r="H36" s="28">
        <v>44000</v>
      </c>
      <c r="I36" s="29">
        <f t="shared" si="21"/>
        <v>0</v>
      </c>
      <c r="J36" s="31">
        <f t="shared" si="22"/>
        <v>0</v>
      </c>
      <c r="K36" s="16" t="s">
        <v>58</v>
      </c>
      <c r="M36" s="48">
        <v>100</v>
      </c>
      <c r="N36" s="50" t="str">
        <f t="shared" si="16"/>
        <v>Sedang</v>
      </c>
      <c r="O36" s="51">
        <f t="shared" si="17"/>
        <v>30000</v>
      </c>
      <c r="P36" s="51">
        <f t="shared" si="17"/>
        <v>35000</v>
      </c>
      <c r="Q36" s="51">
        <f t="shared" si="18"/>
        <v>35000</v>
      </c>
      <c r="R36" s="52" t="str">
        <f t="shared" si="19"/>
        <v>Cukup</v>
      </c>
      <c r="S36" s="53">
        <f>A3</f>
        <v>44215</v>
      </c>
      <c r="T36" s="48" t="s">
        <v>86</v>
      </c>
      <c r="U36" s="48">
        <v>35</v>
      </c>
      <c r="V36" s="51">
        <f t="shared" si="20"/>
        <v>30000</v>
      </c>
    </row>
    <row r="37" spans="1:22" x14ac:dyDescent="0.25">
      <c r="A37" s="13"/>
      <c r="B37" s="9" t="s">
        <v>77</v>
      </c>
      <c r="C37" s="7"/>
      <c r="D37" s="7" t="s">
        <v>79</v>
      </c>
      <c r="E37" s="28">
        <v>40000</v>
      </c>
      <c r="F37" s="28">
        <v>40000</v>
      </c>
      <c r="G37" s="28">
        <v>40000</v>
      </c>
      <c r="H37" s="28">
        <v>40000</v>
      </c>
      <c r="I37" s="29">
        <f t="shared" si="21"/>
        <v>0</v>
      </c>
      <c r="J37" s="31">
        <f t="shared" si="22"/>
        <v>0</v>
      </c>
      <c r="K37" s="16" t="s">
        <v>58</v>
      </c>
      <c r="M37" s="48">
        <v>74</v>
      </c>
      <c r="N37" s="50" t="str">
        <f t="shared" ref="N37:N46" si="23">C51</f>
        <v>Sedang</v>
      </c>
      <c r="O37" s="51">
        <f t="shared" ref="O37:O46" si="24">E51</f>
        <v>90000</v>
      </c>
      <c r="P37" s="51">
        <f t="shared" ref="P37:P46" si="25">F51</f>
        <v>100000</v>
      </c>
      <c r="Q37" s="51">
        <f t="shared" ref="Q37:Q46" si="26" xml:space="preserve"> H51</f>
        <v>100000</v>
      </c>
      <c r="R37" s="52" t="str">
        <f t="shared" ref="R37:R42" si="27">K51</f>
        <v>Cukup</v>
      </c>
      <c r="S37" s="53">
        <f>A3</f>
        <v>44215</v>
      </c>
      <c r="T37" s="48" t="s">
        <v>135</v>
      </c>
      <c r="U37" s="48">
        <v>36</v>
      </c>
      <c r="V37" s="51">
        <f t="shared" ref="V37:V46" si="28">G51</f>
        <v>100000</v>
      </c>
    </row>
    <row r="38" spans="1:22" x14ac:dyDescent="0.25">
      <c r="A38" s="13">
        <v>7</v>
      </c>
      <c r="B38" s="10" t="s">
        <v>22</v>
      </c>
      <c r="C38" s="7" t="s">
        <v>44</v>
      </c>
      <c r="D38" s="7" t="s">
        <v>47</v>
      </c>
      <c r="E38" s="29">
        <v>10000</v>
      </c>
      <c r="F38" s="29">
        <v>15000</v>
      </c>
      <c r="G38" s="29">
        <v>12000</v>
      </c>
      <c r="H38" s="29">
        <v>12000</v>
      </c>
      <c r="I38" s="29">
        <f t="shared" si="21"/>
        <v>0</v>
      </c>
      <c r="J38" s="31">
        <f t="shared" si="22"/>
        <v>0</v>
      </c>
      <c r="K38" s="16" t="s">
        <v>58</v>
      </c>
      <c r="M38" s="48">
        <v>75</v>
      </c>
      <c r="N38" s="50" t="str">
        <f t="shared" si="23"/>
        <v>Sedang</v>
      </c>
      <c r="O38" s="51">
        <f t="shared" si="24"/>
        <v>60000</v>
      </c>
      <c r="P38" s="51">
        <f t="shared" si="25"/>
        <v>80000</v>
      </c>
      <c r="Q38" s="51">
        <f t="shared" si="26"/>
        <v>80000</v>
      </c>
      <c r="R38" s="52" t="str">
        <f t="shared" si="27"/>
        <v>Cukup</v>
      </c>
      <c r="S38" s="53">
        <f>A3</f>
        <v>44215</v>
      </c>
      <c r="T38" s="48" t="s">
        <v>136</v>
      </c>
      <c r="U38" s="48">
        <v>37</v>
      </c>
      <c r="V38" s="51">
        <f t="shared" si="28"/>
        <v>80000</v>
      </c>
    </row>
    <row r="39" spans="1:22" x14ac:dyDescent="0.25">
      <c r="A39" s="13">
        <v>8</v>
      </c>
      <c r="B39" s="10" t="s">
        <v>23</v>
      </c>
      <c r="C39" s="7" t="s">
        <v>68</v>
      </c>
      <c r="D39" s="7" t="s">
        <v>47</v>
      </c>
      <c r="E39" s="29">
        <v>7000</v>
      </c>
      <c r="F39" s="29">
        <v>8000</v>
      </c>
      <c r="G39" s="29">
        <v>7000</v>
      </c>
      <c r="H39" s="29">
        <v>7000</v>
      </c>
      <c r="I39" s="29">
        <f t="shared" si="21"/>
        <v>0</v>
      </c>
      <c r="J39" s="31">
        <f t="shared" si="22"/>
        <v>0</v>
      </c>
      <c r="K39" s="16" t="s">
        <v>58</v>
      </c>
      <c r="M39" s="48">
        <v>94</v>
      </c>
      <c r="N39" s="50" t="str">
        <f t="shared" si="23"/>
        <v>Sedang</v>
      </c>
      <c r="O39" s="51">
        <f t="shared" si="24"/>
        <v>110000</v>
      </c>
      <c r="P39" s="51">
        <f t="shared" si="25"/>
        <v>120000</v>
      </c>
      <c r="Q39" s="51">
        <f t="shared" si="26"/>
        <v>110000</v>
      </c>
      <c r="R39" s="52" t="str">
        <f t="shared" si="27"/>
        <v>Cukup</v>
      </c>
      <c r="S39" s="53">
        <f>A3</f>
        <v>44215</v>
      </c>
      <c r="T39" s="48" t="s">
        <v>121</v>
      </c>
      <c r="U39" s="48">
        <v>38</v>
      </c>
      <c r="V39" s="51">
        <f t="shared" si="28"/>
        <v>110000</v>
      </c>
    </row>
    <row r="40" spans="1:22" x14ac:dyDescent="0.25">
      <c r="A40" s="13"/>
      <c r="B40" s="27" t="s">
        <v>80</v>
      </c>
      <c r="C40" s="7"/>
      <c r="D40" s="7" t="s">
        <v>47</v>
      </c>
      <c r="E40" s="28">
        <v>9000</v>
      </c>
      <c r="F40" s="28">
        <v>10000</v>
      </c>
      <c r="G40" s="28">
        <v>10000</v>
      </c>
      <c r="H40" s="28">
        <v>10000</v>
      </c>
      <c r="I40" s="29">
        <f t="shared" si="21"/>
        <v>0</v>
      </c>
      <c r="J40" s="31">
        <f t="shared" si="22"/>
        <v>0</v>
      </c>
      <c r="K40" s="16" t="s">
        <v>58</v>
      </c>
      <c r="M40" s="48">
        <v>95</v>
      </c>
      <c r="N40" s="50" t="str">
        <f t="shared" si="23"/>
        <v>Sedang</v>
      </c>
      <c r="O40" s="51">
        <f t="shared" si="24"/>
        <v>60000</v>
      </c>
      <c r="P40" s="51">
        <f t="shared" si="25"/>
        <v>70000</v>
      </c>
      <c r="Q40" s="51">
        <f t="shared" si="26"/>
        <v>60000</v>
      </c>
      <c r="R40" s="52" t="str">
        <f t="shared" si="27"/>
        <v>Cukup</v>
      </c>
      <c r="S40" s="53">
        <f>A3</f>
        <v>44215</v>
      </c>
      <c r="T40" s="48" t="s">
        <v>122</v>
      </c>
      <c r="U40" s="48">
        <v>39</v>
      </c>
      <c r="V40" s="51">
        <f t="shared" si="28"/>
        <v>60000</v>
      </c>
    </row>
    <row r="41" spans="1:22" x14ac:dyDescent="0.25">
      <c r="A41" s="13"/>
      <c r="B41" s="27" t="s">
        <v>81</v>
      </c>
      <c r="C41" s="7"/>
      <c r="D41" s="7" t="s">
        <v>47</v>
      </c>
      <c r="E41" s="28">
        <v>11000</v>
      </c>
      <c r="F41" s="28">
        <v>12000</v>
      </c>
      <c r="G41" s="28">
        <v>12000</v>
      </c>
      <c r="H41" s="28">
        <v>12000</v>
      </c>
      <c r="I41" s="29">
        <f t="shared" si="21"/>
        <v>0</v>
      </c>
      <c r="J41" s="31">
        <f t="shared" si="22"/>
        <v>0</v>
      </c>
      <c r="K41" s="16" t="s">
        <v>58</v>
      </c>
      <c r="M41" s="48">
        <v>76</v>
      </c>
      <c r="N41" s="50" t="str">
        <f t="shared" si="23"/>
        <v>Lokal</v>
      </c>
      <c r="O41" s="51">
        <f t="shared" si="24"/>
        <v>18000</v>
      </c>
      <c r="P41" s="51">
        <f t="shared" si="25"/>
        <v>20000</v>
      </c>
      <c r="Q41" s="51">
        <f t="shared" si="26"/>
        <v>20000</v>
      </c>
      <c r="R41" s="52" t="str">
        <f t="shared" si="27"/>
        <v>Cukup</v>
      </c>
      <c r="S41" s="53">
        <f>A3</f>
        <v>44215</v>
      </c>
      <c r="T41" s="48" t="s">
        <v>30</v>
      </c>
      <c r="U41" s="48">
        <v>40</v>
      </c>
      <c r="V41" s="51">
        <f t="shared" si="28"/>
        <v>20000</v>
      </c>
    </row>
    <row r="42" spans="1:22" x14ac:dyDescent="0.25">
      <c r="A42" s="13"/>
      <c r="B42" s="9" t="s">
        <v>82</v>
      </c>
      <c r="C42" s="7"/>
      <c r="D42" s="7" t="s">
        <v>47</v>
      </c>
      <c r="E42" s="28">
        <v>6000</v>
      </c>
      <c r="F42" s="28">
        <v>6000</v>
      </c>
      <c r="G42" s="28">
        <v>6000</v>
      </c>
      <c r="H42" s="28">
        <v>6000</v>
      </c>
      <c r="I42" s="29">
        <f t="shared" si="21"/>
        <v>0</v>
      </c>
      <c r="J42" s="31">
        <f t="shared" si="22"/>
        <v>0</v>
      </c>
      <c r="K42" s="16" t="s">
        <v>58</v>
      </c>
      <c r="M42" s="48">
        <v>65</v>
      </c>
      <c r="N42" s="50" t="str">
        <f t="shared" si="23"/>
        <v>Ex Impor</v>
      </c>
      <c r="O42" s="51">
        <f t="shared" si="24"/>
        <v>25000</v>
      </c>
      <c r="P42" s="51">
        <f t="shared" si="25"/>
        <v>26000</v>
      </c>
      <c r="Q42" s="51">
        <f t="shared" si="26"/>
        <v>25000</v>
      </c>
      <c r="R42" s="52" t="str">
        <f t="shared" si="27"/>
        <v>Cukup</v>
      </c>
      <c r="S42" s="53">
        <f>A3</f>
        <v>44215</v>
      </c>
      <c r="T42" s="48" t="s">
        <v>146</v>
      </c>
      <c r="U42" s="48">
        <v>41</v>
      </c>
      <c r="V42" s="51">
        <f t="shared" si="28"/>
        <v>25000</v>
      </c>
    </row>
    <row r="43" spans="1:22" x14ac:dyDescent="0.25">
      <c r="A43" s="13">
        <v>9</v>
      </c>
      <c r="B43" s="10" t="s">
        <v>24</v>
      </c>
      <c r="C43" s="7"/>
      <c r="D43" s="7"/>
      <c r="E43" s="28"/>
      <c r="F43" s="28"/>
      <c r="G43" s="29"/>
      <c r="H43" s="29"/>
      <c r="I43" s="29"/>
      <c r="J43" s="32"/>
      <c r="K43" s="4"/>
      <c r="M43" s="48">
        <v>66</v>
      </c>
      <c r="N43" s="50" t="str">
        <f t="shared" si="23"/>
        <v>Lokal</v>
      </c>
      <c r="O43" s="51">
        <f t="shared" si="24"/>
        <v>25000</v>
      </c>
      <c r="P43" s="51">
        <f t="shared" si="25"/>
        <v>27000</v>
      </c>
      <c r="Q43" s="51">
        <f t="shared" si="26"/>
        <v>26000</v>
      </c>
      <c r="R43" s="52" t="str">
        <f t="shared" ref="R43:R46" si="29">K57</f>
        <v>Cukup</v>
      </c>
      <c r="S43" s="53">
        <f>A3</f>
        <v>44215</v>
      </c>
      <c r="T43" s="48" t="s">
        <v>147</v>
      </c>
      <c r="U43" s="48">
        <v>42</v>
      </c>
      <c r="V43" s="51">
        <f t="shared" si="28"/>
        <v>26000</v>
      </c>
    </row>
    <row r="44" spans="1:22" x14ac:dyDescent="0.25">
      <c r="A44" s="13"/>
      <c r="B44" s="9" t="s">
        <v>25</v>
      </c>
      <c r="C44" s="7" t="s">
        <v>41</v>
      </c>
      <c r="D44" s="7" t="s">
        <v>51</v>
      </c>
      <c r="E44" s="29">
        <v>2200</v>
      </c>
      <c r="F44" s="29">
        <v>2200</v>
      </c>
      <c r="G44" s="29">
        <v>2200</v>
      </c>
      <c r="H44" s="29">
        <v>2200</v>
      </c>
      <c r="I44" s="29">
        <f>H44-G44</f>
        <v>0</v>
      </c>
      <c r="J44" s="31">
        <f>I44/G44*100</f>
        <v>0</v>
      </c>
      <c r="K44" s="16" t="s">
        <v>58</v>
      </c>
      <c r="M44" s="48">
        <v>77</v>
      </c>
      <c r="N44" s="50" t="str">
        <f t="shared" si="23"/>
        <v>Lokal</v>
      </c>
      <c r="O44" s="51">
        <f t="shared" si="24"/>
        <v>15000</v>
      </c>
      <c r="P44" s="51">
        <f t="shared" si="25"/>
        <v>15000</v>
      </c>
      <c r="Q44" s="51">
        <f t="shared" si="26"/>
        <v>15000</v>
      </c>
      <c r="R44" s="52" t="str">
        <f t="shared" si="29"/>
        <v>Cukup</v>
      </c>
      <c r="S44" s="53">
        <f>A3</f>
        <v>44215</v>
      </c>
      <c r="T44" s="48" t="s">
        <v>94</v>
      </c>
      <c r="U44" s="48">
        <v>43</v>
      </c>
      <c r="V44" s="51">
        <f t="shared" si="28"/>
        <v>15000</v>
      </c>
    </row>
    <row r="45" spans="1:22" x14ac:dyDescent="0.25">
      <c r="A45" s="13"/>
      <c r="B45" s="9" t="s">
        <v>26</v>
      </c>
      <c r="C45" s="7" t="s">
        <v>41</v>
      </c>
      <c r="D45" s="7" t="s">
        <v>51</v>
      </c>
      <c r="E45" s="29">
        <v>2100</v>
      </c>
      <c r="F45" s="29">
        <v>2100</v>
      </c>
      <c r="G45" s="29">
        <v>2100</v>
      </c>
      <c r="H45" s="29">
        <v>2100</v>
      </c>
      <c r="I45" s="29">
        <f>H45-G45</f>
        <v>0</v>
      </c>
      <c r="J45" s="31">
        <f>I45/G45*100</f>
        <v>0</v>
      </c>
      <c r="K45" s="16" t="s">
        <v>58</v>
      </c>
      <c r="M45" s="48">
        <v>96</v>
      </c>
      <c r="N45" s="50" t="str">
        <f t="shared" si="23"/>
        <v>Sedang</v>
      </c>
      <c r="O45" s="51">
        <f t="shared" si="24"/>
        <v>4000</v>
      </c>
      <c r="P45" s="51">
        <f t="shared" si="25"/>
        <v>4000</v>
      </c>
      <c r="Q45" s="51">
        <f t="shared" si="26"/>
        <v>4000</v>
      </c>
      <c r="R45" s="52" t="str">
        <f t="shared" si="29"/>
        <v>Cukup</v>
      </c>
      <c r="S45" s="53">
        <f>A3</f>
        <v>44215</v>
      </c>
      <c r="T45" s="48" t="s">
        <v>89</v>
      </c>
      <c r="U45" s="48">
        <v>44</v>
      </c>
      <c r="V45" s="51">
        <f t="shared" si="28"/>
        <v>4000</v>
      </c>
    </row>
    <row r="46" spans="1:22" x14ac:dyDescent="0.25">
      <c r="A46" s="13"/>
      <c r="B46" s="9" t="s">
        <v>83</v>
      </c>
      <c r="C46" s="7" t="s">
        <v>41</v>
      </c>
      <c r="D46" s="7" t="s">
        <v>51</v>
      </c>
      <c r="E46" s="29">
        <v>2100</v>
      </c>
      <c r="F46" s="29">
        <v>2100</v>
      </c>
      <c r="G46" s="29">
        <v>2100</v>
      </c>
      <c r="H46" s="29">
        <v>2100</v>
      </c>
      <c r="I46" s="29">
        <f>H46-G46</f>
        <v>0</v>
      </c>
      <c r="J46" s="31">
        <f>I46/G46*100</f>
        <v>0</v>
      </c>
      <c r="K46" s="16" t="s">
        <v>58</v>
      </c>
      <c r="M46" s="48">
        <v>97</v>
      </c>
      <c r="N46" s="50" t="str">
        <f t="shared" si="23"/>
        <v>Sedang</v>
      </c>
      <c r="O46" s="51">
        <f t="shared" si="24"/>
        <v>4000</v>
      </c>
      <c r="P46" s="51">
        <f t="shared" si="25"/>
        <v>5000</v>
      </c>
      <c r="Q46" s="51">
        <f t="shared" si="26"/>
        <v>5000</v>
      </c>
      <c r="R46" s="52" t="str">
        <f t="shared" si="29"/>
        <v>Cukup</v>
      </c>
      <c r="S46" s="53">
        <f>A3</f>
        <v>44215</v>
      </c>
      <c r="T46" s="48" t="s">
        <v>93</v>
      </c>
      <c r="U46" s="48">
        <v>45</v>
      </c>
      <c r="V46" s="51">
        <f t="shared" si="28"/>
        <v>5000</v>
      </c>
    </row>
    <row r="47" spans="1:22" x14ac:dyDescent="0.25">
      <c r="A47" s="13"/>
      <c r="B47" s="9" t="s">
        <v>84</v>
      </c>
      <c r="C47" s="7" t="s">
        <v>41</v>
      </c>
      <c r="D47" s="7" t="s">
        <v>51</v>
      </c>
      <c r="E47" s="28">
        <v>2000</v>
      </c>
      <c r="F47" s="28">
        <v>2000</v>
      </c>
      <c r="G47" s="28">
        <v>2000</v>
      </c>
      <c r="H47" s="28">
        <v>2000</v>
      </c>
      <c r="I47" s="29">
        <f>H47-G47</f>
        <v>0</v>
      </c>
      <c r="J47" s="31">
        <f>I47/G47*100</f>
        <v>0</v>
      </c>
      <c r="K47" s="16" t="s">
        <v>58</v>
      </c>
      <c r="M47" s="48">
        <v>79</v>
      </c>
      <c r="N47" s="50" t="str">
        <f>C62</f>
        <v>Baik</v>
      </c>
      <c r="O47" s="51">
        <f>E62</f>
        <v>20000</v>
      </c>
      <c r="P47" s="51">
        <f>F62</f>
        <v>23000</v>
      </c>
      <c r="Q47" s="51">
        <f xml:space="preserve"> H62</f>
        <v>20000</v>
      </c>
      <c r="R47" s="52" t="str">
        <f>K62</f>
        <v>Cukup</v>
      </c>
      <c r="S47" s="53">
        <f>A3</f>
        <v>44215</v>
      </c>
      <c r="T47" s="48" t="s">
        <v>144</v>
      </c>
      <c r="U47" s="48">
        <v>46</v>
      </c>
      <c r="V47" s="51">
        <f>G62</f>
        <v>20000</v>
      </c>
    </row>
    <row r="48" spans="1:22" x14ac:dyDescent="0.25">
      <c r="A48" s="13"/>
      <c r="B48" s="9" t="s">
        <v>85</v>
      </c>
      <c r="C48" s="7" t="s">
        <v>41</v>
      </c>
      <c r="D48" s="7" t="s">
        <v>51</v>
      </c>
      <c r="E48" s="28">
        <v>2200</v>
      </c>
      <c r="F48" s="28">
        <v>2200</v>
      </c>
      <c r="G48" s="28">
        <v>2200</v>
      </c>
      <c r="H48" s="28">
        <v>2200</v>
      </c>
      <c r="I48" s="29">
        <f>H48-G48</f>
        <v>0</v>
      </c>
      <c r="J48" s="31">
        <f>I48/G48*100</f>
        <v>0</v>
      </c>
      <c r="K48" s="16" t="s">
        <v>58</v>
      </c>
      <c r="M48" s="48">
        <v>98</v>
      </c>
      <c r="N48" s="50" t="str">
        <f>C63</f>
        <v>Baik</v>
      </c>
      <c r="O48" s="51">
        <f t="shared" ref="O48:P49" si="30">E63</f>
        <v>75000</v>
      </c>
      <c r="P48" s="51">
        <f t="shared" si="30"/>
        <v>80000</v>
      </c>
      <c r="Q48" s="51">
        <f xml:space="preserve"> H63</f>
        <v>75000</v>
      </c>
      <c r="R48" s="52" t="str">
        <f>K63</f>
        <v>Cukup</v>
      </c>
      <c r="S48" s="53">
        <f>A3</f>
        <v>44215</v>
      </c>
      <c r="T48" s="48" t="s">
        <v>142</v>
      </c>
      <c r="U48" s="48">
        <v>47</v>
      </c>
      <c r="V48" s="51">
        <f>G63</f>
        <v>75000</v>
      </c>
    </row>
    <row r="49" spans="1:22" x14ac:dyDescent="0.25">
      <c r="A49" s="13">
        <v>10</v>
      </c>
      <c r="B49" s="41" t="s">
        <v>86</v>
      </c>
      <c r="C49" s="7" t="s">
        <v>41</v>
      </c>
      <c r="D49" s="7" t="s">
        <v>47</v>
      </c>
      <c r="E49" s="28">
        <v>30000</v>
      </c>
      <c r="F49" s="28">
        <v>35000</v>
      </c>
      <c r="G49" s="28">
        <v>30000</v>
      </c>
      <c r="H49" s="28">
        <v>35000</v>
      </c>
      <c r="I49" s="29">
        <f t="shared" ref="I49" si="31">H49-G49</f>
        <v>5000</v>
      </c>
      <c r="J49" s="31">
        <f t="shared" ref="J49" si="32">I49/G49*100</f>
        <v>16.666666666666664</v>
      </c>
      <c r="K49" s="16" t="s">
        <v>58</v>
      </c>
      <c r="M49" s="48">
        <v>80</v>
      </c>
      <c r="N49" s="50" t="str">
        <f>C64</f>
        <v>Baik</v>
      </c>
      <c r="O49" s="51">
        <f t="shared" si="30"/>
        <v>155000</v>
      </c>
      <c r="P49" s="51">
        <f t="shared" si="30"/>
        <v>160000</v>
      </c>
      <c r="Q49" s="51">
        <f xml:space="preserve"> H64</f>
        <v>160000</v>
      </c>
      <c r="R49" s="52" t="str">
        <f>K64</f>
        <v>Cukup</v>
      </c>
      <c r="S49" s="53">
        <f>A3</f>
        <v>44215</v>
      </c>
      <c r="T49" s="48" t="s">
        <v>137</v>
      </c>
      <c r="U49" s="48">
        <v>48</v>
      </c>
      <c r="V49" s="51">
        <f>G64</f>
        <v>160000</v>
      </c>
    </row>
    <row r="50" spans="1:22" x14ac:dyDescent="0.25">
      <c r="A50" s="13">
        <v>11</v>
      </c>
      <c r="B50" s="10" t="s">
        <v>27</v>
      </c>
      <c r="C50" s="7"/>
      <c r="D50" s="7"/>
      <c r="E50" s="28"/>
      <c r="F50" s="28"/>
      <c r="G50" s="29"/>
      <c r="H50" s="29"/>
      <c r="I50" s="29"/>
      <c r="J50" s="31"/>
      <c r="K50" s="16"/>
      <c r="M50" s="48">
        <v>81</v>
      </c>
      <c r="N50" s="50" t="str">
        <f t="shared" ref="N50:N59" si="33">C66</f>
        <v>Sedang</v>
      </c>
      <c r="O50" s="51">
        <f>E66</f>
        <v>30000</v>
      </c>
      <c r="P50" s="51">
        <f>F66</f>
        <v>40000</v>
      </c>
      <c r="Q50" s="51">
        <f xml:space="preserve"> H66</f>
        <v>40000</v>
      </c>
      <c r="R50" s="52" t="str">
        <f>K66</f>
        <v>Cukup</v>
      </c>
      <c r="S50" s="53">
        <f>A3</f>
        <v>44215</v>
      </c>
      <c r="T50" s="48" t="s">
        <v>138</v>
      </c>
      <c r="U50" s="48">
        <v>49</v>
      </c>
      <c r="V50" s="51">
        <f>G66</f>
        <v>40000</v>
      </c>
    </row>
    <row r="51" spans="1:22" x14ac:dyDescent="0.25">
      <c r="A51" s="13"/>
      <c r="B51" s="9" t="s">
        <v>28</v>
      </c>
      <c r="C51" s="7" t="s">
        <v>41</v>
      </c>
      <c r="D51" s="7" t="s">
        <v>47</v>
      </c>
      <c r="E51" s="28">
        <v>90000</v>
      </c>
      <c r="F51" s="28">
        <v>100000</v>
      </c>
      <c r="G51" s="29">
        <v>100000</v>
      </c>
      <c r="H51" s="29">
        <v>100000</v>
      </c>
      <c r="I51" s="29">
        <f t="shared" ref="I51:I60" si="34">H51-G51</f>
        <v>0</v>
      </c>
      <c r="J51" s="31">
        <f t="shared" ref="J51:J56" si="35">I51/G51*100</f>
        <v>0</v>
      </c>
      <c r="K51" s="16" t="s">
        <v>58</v>
      </c>
      <c r="M51" s="48">
        <v>82</v>
      </c>
      <c r="N51" s="50" t="str">
        <f t="shared" si="33"/>
        <v>Sedang</v>
      </c>
      <c r="O51" s="51">
        <f t="shared" ref="O51:P55" si="36">E67</f>
        <v>40000</v>
      </c>
      <c r="P51" s="51">
        <f t="shared" si="36"/>
        <v>45000</v>
      </c>
      <c r="Q51" s="51">
        <f xml:space="preserve"> H67</f>
        <v>40000</v>
      </c>
      <c r="R51" s="52" t="str">
        <f>K67</f>
        <v>Cukup</v>
      </c>
      <c r="S51" s="53">
        <f>A3</f>
        <v>44215</v>
      </c>
      <c r="T51" s="48" t="s">
        <v>139</v>
      </c>
      <c r="U51" s="48">
        <v>50</v>
      </c>
      <c r="V51" s="51">
        <f>G67</f>
        <v>40000</v>
      </c>
    </row>
    <row r="52" spans="1:22" x14ac:dyDescent="0.25">
      <c r="A52" s="13"/>
      <c r="B52" s="9" t="s">
        <v>29</v>
      </c>
      <c r="C52" s="7" t="s">
        <v>41</v>
      </c>
      <c r="D52" s="7" t="s">
        <v>47</v>
      </c>
      <c r="E52" s="28">
        <v>60000</v>
      </c>
      <c r="F52" s="28">
        <v>80000</v>
      </c>
      <c r="G52" s="29">
        <v>80000</v>
      </c>
      <c r="H52" s="29">
        <v>80000</v>
      </c>
      <c r="I52" s="29">
        <f t="shared" si="34"/>
        <v>0</v>
      </c>
      <c r="J52" s="31">
        <f t="shared" si="35"/>
        <v>0</v>
      </c>
      <c r="K52" s="16" t="s">
        <v>58</v>
      </c>
      <c r="M52" s="48">
        <v>83</v>
      </c>
      <c r="N52" s="50" t="str">
        <f t="shared" si="33"/>
        <v>Sedang</v>
      </c>
      <c r="O52" s="51">
        <f t="shared" si="36"/>
        <v>25000</v>
      </c>
      <c r="P52" s="51">
        <f t="shared" si="36"/>
        <v>30000</v>
      </c>
      <c r="Q52" s="51">
        <f xml:space="preserve"> H68</f>
        <v>30000</v>
      </c>
      <c r="R52" s="52" t="str">
        <f>K68</f>
        <v>Cukup</v>
      </c>
      <c r="S52" s="53">
        <f>A3</f>
        <v>44215</v>
      </c>
      <c r="T52" s="48" t="s">
        <v>140</v>
      </c>
      <c r="U52" s="48">
        <v>51</v>
      </c>
      <c r="V52" s="51">
        <f>G68</f>
        <v>30000</v>
      </c>
    </row>
    <row r="53" spans="1:22" x14ac:dyDescent="0.25">
      <c r="A53" s="13"/>
      <c r="B53" s="9" t="s">
        <v>87</v>
      </c>
      <c r="C53" s="7" t="s">
        <v>41</v>
      </c>
      <c r="D53" s="7" t="s">
        <v>47</v>
      </c>
      <c r="E53" s="28">
        <v>110000</v>
      </c>
      <c r="F53" s="28">
        <v>120000</v>
      </c>
      <c r="G53" s="28">
        <v>110000</v>
      </c>
      <c r="H53" s="28">
        <v>110000</v>
      </c>
      <c r="I53" s="29">
        <f t="shared" si="34"/>
        <v>0</v>
      </c>
      <c r="J53" s="31">
        <f t="shared" si="35"/>
        <v>0</v>
      </c>
      <c r="K53" s="16" t="s">
        <v>58</v>
      </c>
      <c r="M53" s="48">
        <v>84</v>
      </c>
      <c r="N53" s="50" t="str">
        <f t="shared" si="33"/>
        <v>Sedang</v>
      </c>
      <c r="O53" s="51">
        <f t="shared" si="36"/>
        <v>40000</v>
      </c>
      <c r="P53" s="51">
        <f t="shared" si="36"/>
        <v>50000</v>
      </c>
      <c r="Q53" s="51">
        <f xml:space="preserve"> H69</f>
        <v>40000</v>
      </c>
      <c r="R53" s="52" t="str">
        <f>K69</f>
        <v>Cukup</v>
      </c>
      <c r="S53" s="53">
        <f>A3</f>
        <v>44215</v>
      </c>
      <c r="T53" s="48" t="s">
        <v>145</v>
      </c>
      <c r="U53" s="48">
        <v>52</v>
      </c>
      <c r="V53" s="51">
        <f>G69</f>
        <v>40000</v>
      </c>
    </row>
    <row r="54" spans="1:22" x14ac:dyDescent="0.25">
      <c r="A54" s="13"/>
      <c r="B54" s="9" t="s">
        <v>88</v>
      </c>
      <c r="C54" s="7" t="s">
        <v>41</v>
      </c>
      <c r="D54" s="7" t="s">
        <v>47</v>
      </c>
      <c r="E54" s="28">
        <v>60000</v>
      </c>
      <c r="F54" s="28">
        <v>70000</v>
      </c>
      <c r="G54" s="28">
        <v>60000</v>
      </c>
      <c r="H54" s="28">
        <v>60000</v>
      </c>
      <c r="I54" s="29">
        <f t="shared" si="34"/>
        <v>0</v>
      </c>
      <c r="J54" s="31">
        <f t="shared" si="35"/>
        <v>0</v>
      </c>
      <c r="K54" s="16" t="s">
        <v>58</v>
      </c>
      <c r="M54" s="48">
        <v>86</v>
      </c>
      <c r="N54" s="50" t="str">
        <f t="shared" si="33"/>
        <v>Sedang</v>
      </c>
      <c r="O54" s="51">
        <f t="shared" si="36"/>
        <v>45000</v>
      </c>
      <c r="P54" s="51">
        <f t="shared" si="36"/>
        <v>55000</v>
      </c>
      <c r="Q54" s="51">
        <f xml:space="preserve"> H70</f>
        <v>50000</v>
      </c>
      <c r="R54" s="52" t="str">
        <f>K70</f>
        <v>Cukup</v>
      </c>
      <c r="S54" s="53">
        <f>A3</f>
        <v>44215</v>
      </c>
      <c r="T54" s="48" t="s">
        <v>141</v>
      </c>
      <c r="U54" s="48">
        <v>53</v>
      </c>
      <c r="V54" s="51">
        <f>G70</f>
        <v>50000</v>
      </c>
    </row>
    <row r="55" spans="1:22" x14ac:dyDescent="0.25">
      <c r="A55" s="13">
        <v>12</v>
      </c>
      <c r="B55" s="10" t="s">
        <v>30</v>
      </c>
      <c r="C55" s="7" t="s">
        <v>43</v>
      </c>
      <c r="D55" s="7" t="s">
        <v>47</v>
      </c>
      <c r="E55" s="29">
        <v>18000</v>
      </c>
      <c r="F55" s="29">
        <v>20000</v>
      </c>
      <c r="G55" s="29">
        <v>20000</v>
      </c>
      <c r="H55" s="29">
        <v>20000</v>
      </c>
      <c r="I55" s="29">
        <f t="shared" si="34"/>
        <v>0</v>
      </c>
      <c r="J55" s="31">
        <f t="shared" si="35"/>
        <v>0</v>
      </c>
      <c r="K55" s="16" t="s">
        <v>58</v>
      </c>
      <c r="M55" s="48">
        <v>101</v>
      </c>
      <c r="N55" s="50" t="str">
        <f t="shared" si="33"/>
        <v>Sedang</v>
      </c>
      <c r="O55" s="51">
        <f t="shared" si="36"/>
        <v>45000</v>
      </c>
      <c r="P55" s="51">
        <f t="shared" si="36"/>
        <v>55000</v>
      </c>
      <c r="Q55" s="51">
        <f t="shared" ref="Q55" si="37" xml:space="preserve"> H71</f>
        <v>50000</v>
      </c>
      <c r="R55" s="52" t="str">
        <f t="shared" ref="R55" si="38">K71</f>
        <v>Cukup</v>
      </c>
      <c r="S55" s="53">
        <f>A3</f>
        <v>44215</v>
      </c>
      <c r="T55" s="64" t="s">
        <v>150</v>
      </c>
      <c r="U55" s="48">
        <v>54</v>
      </c>
      <c r="V55" s="51">
        <f t="shared" ref="V55" si="39">G71</f>
        <v>50000</v>
      </c>
    </row>
    <row r="56" spans="1:22" x14ac:dyDescent="0.25">
      <c r="A56" s="13">
        <v>13</v>
      </c>
      <c r="B56" s="10" t="s">
        <v>31</v>
      </c>
      <c r="C56" s="7" t="s">
        <v>45</v>
      </c>
      <c r="D56" s="7" t="s">
        <v>47</v>
      </c>
      <c r="E56" s="29">
        <v>25000</v>
      </c>
      <c r="F56" s="29">
        <v>26000</v>
      </c>
      <c r="G56" s="29">
        <v>25000</v>
      </c>
      <c r="H56" s="29">
        <v>25000</v>
      </c>
      <c r="I56" s="29">
        <f t="shared" si="34"/>
        <v>0</v>
      </c>
      <c r="J56" s="31">
        <f t="shared" si="35"/>
        <v>0</v>
      </c>
      <c r="K56" s="16" t="s">
        <v>58</v>
      </c>
      <c r="M56" s="48">
        <v>102</v>
      </c>
      <c r="N56" s="50" t="str">
        <f t="shared" si="33"/>
        <v>Sedang</v>
      </c>
      <c r="O56" s="51">
        <f t="shared" ref="O56:P59" si="40">E72</f>
        <v>45000</v>
      </c>
      <c r="P56" s="51">
        <f t="shared" si="40"/>
        <v>55000</v>
      </c>
      <c r="Q56" s="51">
        <f xml:space="preserve"> H72</f>
        <v>50000</v>
      </c>
      <c r="R56" s="52" t="str">
        <f>K72</f>
        <v>Cukup</v>
      </c>
      <c r="S56" s="53">
        <f>A3</f>
        <v>44215</v>
      </c>
      <c r="T56" s="64" t="s">
        <v>151</v>
      </c>
      <c r="U56" s="48">
        <v>55</v>
      </c>
      <c r="V56" s="51">
        <f>G72</f>
        <v>50000</v>
      </c>
    </row>
    <row r="57" spans="1:22" ht="15.75" thickBot="1" x14ac:dyDescent="0.3">
      <c r="A57" s="13"/>
      <c r="B57" s="11"/>
      <c r="C57" s="7" t="s">
        <v>43</v>
      </c>
      <c r="D57" s="7" t="s">
        <v>47</v>
      </c>
      <c r="E57" s="28">
        <v>25000</v>
      </c>
      <c r="F57" s="28">
        <v>27000</v>
      </c>
      <c r="G57" s="28">
        <v>26000</v>
      </c>
      <c r="H57" s="28">
        <v>26000</v>
      </c>
      <c r="I57" s="30">
        <f t="shared" si="34"/>
        <v>0</v>
      </c>
      <c r="J57" s="31">
        <f t="shared" ref="J57:J60" si="41">I57/G57*100</f>
        <v>0</v>
      </c>
      <c r="K57" s="16" t="s">
        <v>58</v>
      </c>
      <c r="M57" s="48">
        <v>105</v>
      </c>
      <c r="N57" s="50" t="str">
        <f t="shared" si="33"/>
        <v>Sedang</v>
      </c>
      <c r="O57" s="51">
        <f t="shared" si="40"/>
        <v>45000</v>
      </c>
      <c r="P57" s="51">
        <f t="shared" si="40"/>
        <v>55000</v>
      </c>
      <c r="Q57" s="51">
        <f xml:space="preserve"> H73</f>
        <v>50000</v>
      </c>
      <c r="R57" s="52" t="str">
        <f>K73</f>
        <v>Cukup</v>
      </c>
      <c r="S57" s="53">
        <f>A3</f>
        <v>44215</v>
      </c>
      <c r="T57" s="64" t="s">
        <v>152</v>
      </c>
      <c r="U57" s="48">
        <v>56</v>
      </c>
      <c r="V57" s="51">
        <f>G73</f>
        <v>50000</v>
      </c>
    </row>
    <row r="58" spans="1:22" ht="15.75" thickBot="1" x14ac:dyDescent="0.3">
      <c r="A58" s="13">
        <v>14</v>
      </c>
      <c r="B58" s="10" t="s">
        <v>94</v>
      </c>
      <c r="C58" s="7" t="s">
        <v>43</v>
      </c>
      <c r="D58" s="7" t="s">
        <v>47</v>
      </c>
      <c r="E58" s="28">
        <v>15000</v>
      </c>
      <c r="F58" s="28">
        <v>15000</v>
      </c>
      <c r="G58" s="28">
        <v>15000</v>
      </c>
      <c r="H58" s="28">
        <v>15000</v>
      </c>
      <c r="I58" s="30">
        <f t="shared" si="34"/>
        <v>0</v>
      </c>
      <c r="J58" s="31">
        <f t="shared" si="41"/>
        <v>0</v>
      </c>
      <c r="K58" s="16" t="s">
        <v>58</v>
      </c>
      <c r="M58" s="48">
        <v>106</v>
      </c>
      <c r="N58" s="50" t="str">
        <f t="shared" si="33"/>
        <v>Sedang</v>
      </c>
      <c r="O58" s="51">
        <f t="shared" si="40"/>
        <v>45000</v>
      </c>
      <c r="P58" s="51">
        <f t="shared" si="40"/>
        <v>55000</v>
      </c>
      <c r="Q58" s="51">
        <f xml:space="preserve"> H74</f>
        <v>50000</v>
      </c>
      <c r="R58" s="52" t="str">
        <f>K74</f>
        <v>Cukup</v>
      </c>
      <c r="S58" s="53">
        <f>A3</f>
        <v>44215</v>
      </c>
      <c r="T58" s="64" t="s">
        <v>153</v>
      </c>
      <c r="U58" s="48">
        <v>57</v>
      </c>
      <c r="V58" s="51">
        <f>G74</f>
        <v>50000</v>
      </c>
    </row>
    <row r="59" spans="1:22" ht="15.75" thickBot="1" x14ac:dyDescent="0.3">
      <c r="A59" s="13">
        <v>15</v>
      </c>
      <c r="B59" s="36" t="s">
        <v>89</v>
      </c>
      <c r="C59" s="7" t="s">
        <v>41</v>
      </c>
      <c r="D59" s="7" t="s">
        <v>47</v>
      </c>
      <c r="E59" s="29">
        <v>4000</v>
      </c>
      <c r="F59" s="29">
        <v>4000</v>
      </c>
      <c r="G59" s="29">
        <v>4000</v>
      </c>
      <c r="H59" s="29">
        <v>4000</v>
      </c>
      <c r="I59" s="30">
        <f t="shared" si="34"/>
        <v>0</v>
      </c>
      <c r="J59" s="31">
        <f t="shared" si="41"/>
        <v>0</v>
      </c>
      <c r="K59" s="16" t="s">
        <v>58</v>
      </c>
      <c r="M59" s="48">
        <v>104</v>
      </c>
      <c r="N59" s="50" t="str">
        <f t="shared" si="33"/>
        <v>Sedang</v>
      </c>
      <c r="O59" s="51">
        <f t="shared" si="40"/>
        <v>45000</v>
      </c>
      <c r="P59" s="51">
        <f t="shared" si="40"/>
        <v>55000</v>
      </c>
      <c r="Q59" s="51">
        <f xml:space="preserve"> H75</f>
        <v>50000</v>
      </c>
      <c r="R59" s="52" t="str">
        <f>K75</f>
        <v>Cukup</v>
      </c>
      <c r="S59" s="53">
        <f>A3</f>
        <v>44215</v>
      </c>
      <c r="T59" s="64" t="s">
        <v>154</v>
      </c>
      <c r="U59" s="48">
        <v>58</v>
      </c>
      <c r="V59" s="51">
        <f>G75</f>
        <v>50000</v>
      </c>
    </row>
    <row r="60" spans="1:22" x14ac:dyDescent="0.25">
      <c r="A60" s="13">
        <v>16</v>
      </c>
      <c r="B60" s="36" t="s">
        <v>93</v>
      </c>
      <c r="C60" s="7" t="s">
        <v>41</v>
      </c>
      <c r="D60" s="7" t="s">
        <v>49</v>
      </c>
      <c r="E60" s="29">
        <v>4000</v>
      </c>
      <c r="F60" s="29">
        <v>5000</v>
      </c>
      <c r="G60" s="29">
        <v>5000</v>
      </c>
      <c r="H60" s="29">
        <v>5000</v>
      </c>
      <c r="I60" s="33">
        <f t="shared" si="34"/>
        <v>0</v>
      </c>
      <c r="J60" s="31">
        <f t="shared" si="41"/>
        <v>0</v>
      </c>
      <c r="K60" s="16" t="s">
        <v>58</v>
      </c>
    </row>
    <row r="61" spans="1:22" x14ac:dyDescent="0.25">
      <c r="A61" s="13">
        <v>17</v>
      </c>
      <c r="B61" s="10" t="s">
        <v>64</v>
      </c>
      <c r="C61" s="7"/>
      <c r="D61" s="7"/>
      <c r="E61" s="28"/>
      <c r="F61" s="28"/>
      <c r="G61" s="29"/>
      <c r="H61" s="29"/>
      <c r="I61" s="29"/>
      <c r="J61" s="31"/>
      <c r="K61" s="16"/>
    </row>
    <row r="62" spans="1:22" x14ac:dyDescent="0.25">
      <c r="A62" s="13"/>
      <c r="B62" s="27" t="s">
        <v>65</v>
      </c>
      <c r="C62" s="7" t="s">
        <v>38</v>
      </c>
      <c r="D62" s="7" t="s">
        <v>67</v>
      </c>
      <c r="E62" s="28">
        <v>20000</v>
      </c>
      <c r="F62" s="28">
        <v>23000</v>
      </c>
      <c r="G62" s="28">
        <v>20000</v>
      </c>
      <c r="H62" s="28">
        <v>20000</v>
      </c>
      <c r="I62" s="29">
        <f>H62-G62</f>
        <v>0</v>
      </c>
      <c r="J62" s="31">
        <f>I62/G62*100</f>
        <v>0</v>
      </c>
      <c r="K62" s="16" t="s">
        <v>58</v>
      </c>
    </row>
    <row r="63" spans="1:22" x14ac:dyDescent="0.25">
      <c r="A63" s="13"/>
      <c r="B63" s="27" t="s">
        <v>95</v>
      </c>
      <c r="C63" s="7" t="s">
        <v>38</v>
      </c>
      <c r="D63" s="7" t="s">
        <v>67</v>
      </c>
      <c r="E63" s="28">
        <v>75000</v>
      </c>
      <c r="F63" s="28">
        <v>80000</v>
      </c>
      <c r="G63" s="29">
        <v>75000</v>
      </c>
      <c r="H63" s="29">
        <v>75000</v>
      </c>
      <c r="I63" s="29">
        <f>H63-G63</f>
        <v>0</v>
      </c>
      <c r="J63" s="31"/>
      <c r="K63" s="16" t="s">
        <v>58</v>
      </c>
    </row>
    <row r="64" spans="1:22" ht="15.75" thickBot="1" x14ac:dyDescent="0.3">
      <c r="A64" s="13"/>
      <c r="B64" s="9" t="s">
        <v>66</v>
      </c>
      <c r="C64" s="7" t="s">
        <v>38</v>
      </c>
      <c r="D64" s="7" t="s">
        <v>67</v>
      </c>
      <c r="E64" s="28">
        <v>155000</v>
      </c>
      <c r="F64" s="29">
        <v>160000</v>
      </c>
      <c r="G64" s="29">
        <v>160000</v>
      </c>
      <c r="H64" s="29">
        <v>160000</v>
      </c>
      <c r="I64" s="30">
        <f>H64-G64</f>
        <v>0</v>
      </c>
      <c r="J64" s="31">
        <f>I64/G64*100</f>
        <v>0</v>
      </c>
      <c r="K64" s="16" t="s">
        <v>58</v>
      </c>
    </row>
    <row r="65" spans="1:11" x14ac:dyDescent="0.25">
      <c r="A65" s="13">
        <v>18</v>
      </c>
      <c r="B65" s="10" t="s">
        <v>32</v>
      </c>
      <c r="C65" s="7"/>
      <c r="D65" s="7"/>
      <c r="E65" s="28"/>
      <c r="F65" s="28"/>
      <c r="G65" s="29"/>
      <c r="H65" s="29"/>
      <c r="I65" s="29"/>
      <c r="J65" s="32"/>
      <c r="K65" s="4"/>
    </row>
    <row r="66" spans="1:11" x14ac:dyDescent="0.25">
      <c r="A66" s="13"/>
      <c r="B66" s="9" t="s">
        <v>33</v>
      </c>
      <c r="C66" s="7" t="s">
        <v>41</v>
      </c>
      <c r="D66" s="7" t="s">
        <v>47</v>
      </c>
      <c r="E66" s="28">
        <v>30000</v>
      </c>
      <c r="F66" s="28">
        <v>40000</v>
      </c>
      <c r="G66" s="28">
        <v>40000</v>
      </c>
      <c r="H66" s="28">
        <v>40000</v>
      </c>
      <c r="I66" s="29">
        <f>H66-G66</f>
        <v>0</v>
      </c>
      <c r="J66" s="31">
        <f>I66/G66*100</f>
        <v>0</v>
      </c>
      <c r="K66" s="16" t="s">
        <v>58</v>
      </c>
    </row>
    <row r="67" spans="1:11" x14ac:dyDescent="0.25">
      <c r="A67" s="13"/>
      <c r="B67" s="9" t="s">
        <v>34</v>
      </c>
      <c r="C67" s="7" t="s">
        <v>41</v>
      </c>
      <c r="D67" s="7" t="s">
        <v>47</v>
      </c>
      <c r="E67" s="28">
        <v>40000</v>
      </c>
      <c r="F67" s="28">
        <v>45000</v>
      </c>
      <c r="G67" s="28">
        <v>40000</v>
      </c>
      <c r="H67" s="28">
        <v>40000</v>
      </c>
      <c r="I67" s="29">
        <f>H67-G67</f>
        <v>0</v>
      </c>
      <c r="J67" s="31">
        <f>I67/G67*100</f>
        <v>0</v>
      </c>
      <c r="K67" s="16" t="s">
        <v>58</v>
      </c>
    </row>
    <row r="68" spans="1:11" x14ac:dyDescent="0.25">
      <c r="A68" s="13"/>
      <c r="B68" s="9" t="s">
        <v>35</v>
      </c>
      <c r="C68" s="7" t="s">
        <v>41</v>
      </c>
      <c r="D68" s="7" t="s">
        <v>47</v>
      </c>
      <c r="E68" s="29">
        <v>25000</v>
      </c>
      <c r="F68" s="29">
        <v>30000</v>
      </c>
      <c r="G68" s="29">
        <v>30000</v>
      </c>
      <c r="H68" s="29">
        <v>30000</v>
      </c>
      <c r="I68" s="29">
        <f>H68-G68</f>
        <v>0</v>
      </c>
      <c r="J68" s="31">
        <f>I68/G68*100</f>
        <v>0</v>
      </c>
      <c r="K68" s="16" t="s">
        <v>58</v>
      </c>
    </row>
    <row r="69" spans="1:11" x14ac:dyDescent="0.25">
      <c r="A69" s="13"/>
      <c r="B69" s="9" t="s">
        <v>36</v>
      </c>
      <c r="C69" s="7" t="s">
        <v>41</v>
      </c>
      <c r="D69" s="7" t="s">
        <v>47</v>
      </c>
      <c r="E69" s="28">
        <v>40000</v>
      </c>
      <c r="F69" s="28">
        <v>50000</v>
      </c>
      <c r="G69" s="28">
        <v>40000</v>
      </c>
      <c r="H69" s="28">
        <v>40000</v>
      </c>
      <c r="I69" s="29">
        <f>H69-G69</f>
        <v>0</v>
      </c>
      <c r="J69" s="31">
        <f>I69/G69*100</f>
        <v>0</v>
      </c>
      <c r="K69" s="16" t="s">
        <v>58</v>
      </c>
    </row>
    <row r="70" spans="1:11" x14ac:dyDescent="0.25">
      <c r="A70" s="55"/>
      <c r="B70" s="60" t="s">
        <v>37</v>
      </c>
      <c r="C70" s="56" t="s">
        <v>41</v>
      </c>
      <c r="D70" s="56" t="s">
        <v>47</v>
      </c>
      <c r="E70" s="61">
        <v>45000</v>
      </c>
      <c r="F70" s="61">
        <v>55000</v>
      </c>
      <c r="G70" s="61">
        <v>50000</v>
      </c>
      <c r="H70" s="61">
        <v>50000</v>
      </c>
      <c r="I70" s="62">
        <f>H70-G70</f>
        <v>0</v>
      </c>
      <c r="J70" s="63">
        <f>I70/G70*100</f>
        <v>0</v>
      </c>
      <c r="K70" s="57" t="s">
        <v>58</v>
      </c>
    </row>
    <row r="71" spans="1:11" x14ac:dyDescent="0.25">
      <c r="A71" s="58">
        <v>19</v>
      </c>
      <c r="B71" s="59" t="s">
        <v>150</v>
      </c>
      <c r="C71" s="56" t="s">
        <v>41</v>
      </c>
      <c r="D71" s="56" t="s">
        <v>47</v>
      </c>
      <c r="E71" s="61">
        <v>45000</v>
      </c>
      <c r="F71" s="61">
        <v>55000</v>
      </c>
      <c r="G71" s="61">
        <v>50000</v>
      </c>
      <c r="H71" s="61">
        <v>50000</v>
      </c>
      <c r="I71" s="62">
        <f t="shared" ref="I71:I75" si="42">H71-G71</f>
        <v>0</v>
      </c>
      <c r="J71" s="63">
        <f t="shared" ref="J71:J75" si="43">I71/G71*100</f>
        <v>0</v>
      </c>
      <c r="K71" s="57" t="s">
        <v>58</v>
      </c>
    </row>
    <row r="72" spans="1:11" x14ac:dyDescent="0.25">
      <c r="A72" s="58">
        <v>20</v>
      </c>
      <c r="B72" s="59" t="s">
        <v>151</v>
      </c>
      <c r="C72" s="56" t="s">
        <v>41</v>
      </c>
      <c r="D72" s="56" t="s">
        <v>47</v>
      </c>
      <c r="E72" s="61">
        <v>45000</v>
      </c>
      <c r="F72" s="61">
        <v>55000</v>
      </c>
      <c r="G72" s="61">
        <v>50000</v>
      </c>
      <c r="H72" s="61">
        <v>50000</v>
      </c>
      <c r="I72" s="62">
        <f t="shared" si="42"/>
        <v>0</v>
      </c>
      <c r="J72" s="63">
        <f t="shared" si="43"/>
        <v>0</v>
      </c>
      <c r="K72" s="57" t="s">
        <v>58</v>
      </c>
    </row>
    <row r="73" spans="1:11" x14ac:dyDescent="0.25">
      <c r="A73" s="58">
        <v>21</v>
      </c>
      <c r="B73" s="59" t="s">
        <v>152</v>
      </c>
      <c r="C73" s="56" t="s">
        <v>41</v>
      </c>
      <c r="D73" s="56" t="s">
        <v>47</v>
      </c>
      <c r="E73" s="61">
        <v>45000</v>
      </c>
      <c r="F73" s="61">
        <v>55000</v>
      </c>
      <c r="G73" s="61">
        <v>50000</v>
      </c>
      <c r="H73" s="61">
        <v>50000</v>
      </c>
      <c r="I73" s="62">
        <f t="shared" si="42"/>
        <v>0</v>
      </c>
      <c r="J73" s="63">
        <f t="shared" si="43"/>
        <v>0</v>
      </c>
      <c r="K73" s="57" t="s">
        <v>58</v>
      </c>
    </row>
    <row r="74" spans="1:11" x14ac:dyDescent="0.25">
      <c r="A74" s="58">
        <v>22</v>
      </c>
      <c r="B74" s="59" t="s">
        <v>153</v>
      </c>
      <c r="C74" s="56" t="s">
        <v>41</v>
      </c>
      <c r="D74" s="56" t="s">
        <v>47</v>
      </c>
      <c r="E74" s="61">
        <v>45000</v>
      </c>
      <c r="F74" s="61">
        <v>55000</v>
      </c>
      <c r="G74" s="61">
        <v>50000</v>
      </c>
      <c r="H74" s="61">
        <v>50000</v>
      </c>
      <c r="I74" s="62">
        <f t="shared" si="42"/>
        <v>0</v>
      </c>
      <c r="J74" s="63">
        <f t="shared" si="43"/>
        <v>0</v>
      </c>
      <c r="K74" s="57" t="s">
        <v>58</v>
      </c>
    </row>
    <row r="75" spans="1:11" x14ac:dyDescent="0.25">
      <c r="A75" s="58">
        <v>23</v>
      </c>
      <c r="B75" s="59" t="s">
        <v>154</v>
      </c>
      <c r="C75" s="56" t="s">
        <v>41</v>
      </c>
      <c r="D75" s="56" t="s">
        <v>47</v>
      </c>
      <c r="E75" s="61">
        <v>45000</v>
      </c>
      <c r="F75" s="61">
        <v>55000</v>
      </c>
      <c r="G75" s="61">
        <v>50000</v>
      </c>
      <c r="H75" s="61">
        <v>50000</v>
      </c>
      <c r="I75" s="62">
        <f t="shared" si="42"/>
        <v>0</v>
      </c>
      <c r="J75" s="63">
        <f t="shared" si="43"/>
        <v>0</v>
      </c>
      <c r="K75" s="57" t="s">
        <v>58</v>
      </c>
    </row>
    <row r="76" spans="1:11" x14ac:dyDescent="0.25">
      <c r="A76" s="20"/>
      <c r="B76" s="21"/>
      <c r="C76" s="22"/>
      <c r="D76" s="22"/>
      <c r="E76" s="22"/>
      <c r="F76" s="22"/>
      <c r="G76" s="23"/>
      <c r="H76" s="23"/>
      <c r="I76" s="24"/>
      <c r="J76" s="25"/>
      <c r="K76" s="26"/>
    </row>
    <row r="77" spans="1:11" x14ac:dyDescent="0.25">
      <c r="A77" s="20"/>
      <c r="B77" s="21"/>
      <c r="C77" s="22"/>
      <c r="D77" s="22"/>
      <c r="E77" s="22"/>
      <c r="F77" s="22"/>
      <c r="G77" s="23"/>
      <c r="H77" s="23"/>
      <c r="I77" s="24"/>
      <c r="J77" s="25"/>
      <c r="K77" s="26"/>
    </row>
  </sheetData>
  <mergeCells count="12">
    <mergeCell ref="A1:K1"/>
    <mergeCell ref="A2:K2"/>
    <mergeCell ref="A3:K3"/>
    <mergeCell ref="A5:A7"/>
    <mergeCell ref="B5:B7"/>
    <mergeCell ref="C5:C7"/>
    <mergeCell ref="F5:F7"/>
    <mergeCell ref="G5:H5"/>
    <mergeCell ref="I5:J6"/>
    <mergeCell ref="D5:D7"/>
    <mergeCell ref="E5:E7"/>
    <mergeCell ref="K5:K7"/>
  </mergeCells>
  <conditionalFormatting sqref="T2:T54">
    <cfRule type="duplicateValues" dxfId="1" priority="2"/>
  </conditionalFormatting>
  <conditionalFormatting sqref="M1:M59">
    <cfRule type="duplicateValues" dxfId="0" priority="1"/>
  </conditionalFormatting>
  <printOptions horizontalCentered="1"/>
  <pageMargins left="0.19685039370078741" right="0.19685039370078741" top="0.15748031496062992" bottom="7.874015748031496E-2" header="0.31496062992125984" footer="0.31496062992125984"/>
  <pageSetup paperSize="256" scale="69" orientation="portrait" horizontalDpi="4294967293" copies="1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harga</vt:lpstr>
      <vt:lpstr>harga!Print_Area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qwerty</dc:creator>
  <cp:lastModifiedBy>amt</cp:lastModifiedBy>
  <cp:lastPrinted>2018-07-13T01:25:27Z</cp:lastPrinted>
  <dcterms:created xsi:type="dcterms:W3CDTF">2014-05-21T06:40:11Z</dcterms:created>
  <dcterms:modified xsi:type="dcterms:W3CDTF">2021-01-20T01:03:14Z</dcterms:modified>
</cp:coreProperties>
</file>