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2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J63" i="4" l="1"/>
  <c r="G63" i="4" l="1"/>
  <c r="H63" i="4" s="1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J7" i="5"/>
  <c r="K7" i="5" s="1"/>
  <c r="I7" i="5"/>
  <c r="A7" i="5"/>
  <c r="L6" i="5"/>
  <c r="K6" i="5"/>
  <c r="J6" i="5"/>
  <c r="I6" i="5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7" i="5" l="1"/>
  <c r="L31" i="4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<sst xmlns="http://schemas.openxmlformats.org/spreadsheetml/2006/main" count="484" uniqueCount="129">
  <si>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</si>
  <si>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</si>
  <si>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</si>
  <si>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</si>
  <si>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</si>
  <si>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</si>
  <si>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</si>
  <si>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</si>
  <si>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</si>
  <si>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</si>
  <si>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</si>
  <si>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</si>
  <si>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</si>
  <si>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</si>
  <si>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</si>
  <si>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</si>
  <si>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</si>
  <si>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</si>
  <si>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</si>
  <si>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</si>
  <si>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</si>
  <si>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</si>
  <si>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</si>
  <si>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</si>
  <si>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</si>
  <si>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</si>
  <si>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</si>
  <si>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</si>
  <si>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</si>
  <si>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</si>
  <si>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</si>
  <si>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</si>
  <si>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</si>
  <si>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</si>
  <si>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</si>
  <si>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</si>
  <si>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</si>
  <si>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</si>
  <si>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</si>
  <si>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</si>
  <si>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</si>
  <si>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</si>
  <si>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</si>
  <si>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</si>
  <si>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</si>
  <si>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</si>
  <si>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</si>
  <si>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</si>
  <si>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</si>
  <si>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</si>
  <si>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</si>
  <si>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</si>
  <si>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</si>
  <si>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</si>
  <si>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</si>
  <si>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</si>
  <si>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</si>
  <si>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</si>
  <si>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</si>
  <si>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</si>
  <si>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</si>
  <si>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</si>
  <si>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</si>
  <si>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</si>
  <si>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</si>
  <si>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</si>
  <si>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</si>
  <si>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</si>
  <si>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</si>
  <si>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</si>
  <si>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</si>
  <si>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</si>
  <si>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</si>
  <si>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</si>
  <si>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</si>
  <si>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</si>
  <si>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</si>
  <si>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</si>
  <si>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</si>
  <si>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</si>
  <si>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</si>
  <si>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</si>
  <si>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</si>
  <si>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</si>
  <si>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</si>
  <si>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</si>
  <si>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</si>
  <si>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</si>
  <si>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</si>
  <si>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</si>
  <si>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</si>
  <si>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</si>
  <si>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</si>
  <si>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</si>
  <si>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</si>
  <si>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</si>
  <si>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</si>
  <si>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</si>
  <si>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</si>
  <si>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</si>
  <si>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</si>
  <si>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</si>
  <si>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</si>
  <si>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</si>
  <si>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</si>
  <si>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</si>
  <si>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</si>
  <si>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</si>
  <si>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</si>
  <si>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</si>
  <si>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</si>
  <si>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</si>
  <si>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</si>
  <si>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</si>
  <si>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</si>
  <si>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</si>
  <si>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</si>
  <si>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</si>
  <si>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</si>
  <si>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</si>
  <si>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</si>
  <si>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</si>
  <si>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</si>
  <si>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</si>
  <si>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</si>
  <si>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</si>
  <si>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</si>
  <si>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</si>
  <si>
    <t>محمود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</si>
</sst>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-2023\&#1575;&#1604;&#1581;&#1575;&#1608;&#1610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حاوية الاولى"/>
      <sheetName val="الحاوية الثانية"/>
      <sheetName val="الحاوية الثالثة"/>
      <sheetName val="الحاوية الرابعة"/>
      <sheetName val="الحاوية الخامسة"/>
      <sheetName val="الحاوية السادسة"/>
      <sheetName val="الحاوية 7"/>
      <sheetName val="الحاوية 8"/>
      <sheetName val="الحاوية 9"/>
      <sheetName val="الحاوية 10"/>
      <sheetName val="الحاوية11"/>
      <sheetName val="الحاوية12"/>
      <sheetName val="الحاوية13"/>
      <sheetName val="الحاوية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D14">
            <v>25555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zoomScale="80" zoomScaleNormal="80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E64" sqref="E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3" t="s">
        <v>108</v>
      </c>
      <c r="K1" s="263"/>
      <c r="L1" s="263"/>
      <c r="M1" s="263"/>
      <c r="N1" s="263"/>
      <c r="O1" s="263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1.56</v>
      </c>
      <c r="L3" s="260">
        <f>(L31-L9)/1000</f>
        <v>76.665000000000006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1560</v>
      </c>
      <c r="L4" s="257">
        <f>L31-L9</f>
        <v>76665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156</v>
      </c>
      <c r="L5" s="257">
        <f>L4/L2</f>
        <v>8070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3" t="s">
        <v>110</v>
      </c>
      <c r="K8" s="263"/>
      <c r="L8" s="263"/>
      <c r="M8" s="263"/>
      <c r="N8" s="263"/>
      <c r="O8" s="263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130000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>
        <v>45303</v>
      </c>
      <c r="K21" s="238">
        <v>26000</v>
      </c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>
        <v>45303</v>
      </c>
      <c r="K22" s="238">
        <v>26000</v>
      </c>
      <c r="L22" s="257"/>
      <c r="M22" s="238"/>
      <c r="N22" s="238"/>
      <c r="O22" s="238"/>
    </row>
    <row r="23" spans="1:15" s="7" customFormat="1" ht="20.25" customHeight="1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>
        <v>45304</v>
      </c>
      <c r="K23" s="238">
        <v>26000</v>
      </c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3" t="s">
        <v>106</v>
      </c>
      <c r="K29" s="263"/>
      <c r="L29" s="263"/>
      <c r="M29" s="263"/>
      <c r="N29" s="263"/>
      <c r="O29" s="263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306660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32280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10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10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10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10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10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10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10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10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10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10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10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2" si="13">C59*D59+E59</f>
        <v>738</v>
      </c>
      <c r="H59" s="238">
        <f t="shared" ref="H59:H62" si="14">G59*F59</f>
        <v>7011</v>
      </c>
    </row>
    <row r="60" spans="1:10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10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10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10" ht="18" x14ac:dyDescent="0.25">
      <c r="A63" s="2" t="s">
        <v>55</v>
      </c>
      <c r="B63" s="236">
        <v>45306</v>
      </c>
      <c r="C63" s="258">
        <v>122</v>
      </c>
      <c r="D63" s="34">
        <v>18</v>
      </c>
      <c r="E63" s="34">
        <v>14</v>
      </c>
      <c r="F63" s="235">
        <v>9.5</v>
      </c>
      <c r="G63" s="238">
        <f t="shared" ref="G63:G69" si="15">C63*D63+E63</f>
        <v>2210</v>
      </c>
      <c r="H63" s="238">
        <f t="shared" ref="H63:H69" si="16">G63*F63</f>
        <v>20995</v>
      </c>
      <c r="J63" s="262">
        <f>[1]الحاوية11!D14*3</f>
        <v>76665</v>
      </c>
    </row>
    <row r="64" spans="1:10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45480</v>
      </c>
      <c r="H71" s="235">
        <f>SUM(H5:H70)</f>
        <v>438440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abSelected="1" zoomScale="90" zoomScaleNormal="90" workbookViewId="0">
      <selection activeCell="H8" sqref="H8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  <col min="12" max="12" width="9.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 t="s">
        <v>128</v>
      </c>
      <c r="C7" s="50">
        <v>45296</v>
      </c>
      <c r="D7" s="235">
        <v>232</v>
      </c>
      <c r="E7" s="235">
        <v>3890</v>
      </c>
      <c r="F7" s="235">
        <v>11250</v>
      </c>
      <c r="G7" s="235"/>
      <c r="H7" s="255">
        <v>14</v>
      </c>
      <c r="I7" s="255">
        <f>G7*2</f>
        <v>0</v>
      </c>
      <c r="J7" s="255">
        <f>F7-E7-I7</f>
        <v>7360</v>
      </c>
      <c r="K7" s="256">
        <f>J7/45</f>
        <v>163.55555555555554</v>
      </c>
      <c r="L7" s="257">
        <f>J7*H7</f>
        <v>103040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2024-01-28T21:02:54Z</dcterms:modified>
</cp:coreProperties>
</file>