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5" i="10" l="1"/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sharedStrings.xml><?xml version="1.0" encoding="utf-8"?>
<sst xmlns="http://schemas.openxmlformats.org/spreadsheetml/2006/main" count="223" uniqueCount="155">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</sst>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7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6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7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7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7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7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6.5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7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7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7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5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7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7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7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7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7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7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M15" activePane="bottomRight" state="frozen"/>
      <selection pane="topRight" activeCell="H1" sqref="H1"/>
      <selection pane="bottomLeft" activeCell="A4" sqref="A4"/>
      <selection pane="bottomRight" activeCell="N26" sqref="N26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17</v>
      </c>
      <c r="E4" s="317">
        <f>D4*C4</f>
        <v>255</v>
      </c>
      <c r="F4" s="317"/>
      <c r="G4" s="317">
        <f t="shared" ref="G4:G35" si="0">E4-F4</f>
        <v>255</v>
      </c>
      <c r="H4" s="291">
        <v>2</v>
      </c>
      <c r="I4" s="291"/>
      <c r="J4" s="291">
        <v>1</v>
      </c>
      <c r="K4" s="291">
        <v>6</v>
      </c>
      <c r="L4" s="291">
        <v>6</v>
      </c>
      <c r="M4" s="291">
        <v>2</v>
      </c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325"/>
      <c r="AE4" s="291"/>
      <c r="AF4" s="291"/>
      <c r="AG4" s="291"/>
      <c r="AH4" s="291"/>
      <c r="AI4" s="291"/>
      <c r="AJ4" s="291"/>
      <c r="AK4" s="291"/>
      <c r="AL4" s="291"/>
      <c r="AM4" s="296"/>
      <c r="AN4" s="286">
        <f>H4*$C$4</f>
        <v>30</v>
      </c>
      <c r="AO4" s="286">
        <f t="shared" ref="AO4:BR4" si="1">I4*$C$4</f>
        <v>0</v>
      </c>
      <c r="AP4" s="286">
        <f t="shared" si="1"/>
        <v>15</v>
      </c>
      <c r="AQ4" s="286">
        <f t="shared" si="1"/>
        <v>90</v>
      </c>
      <c r="AR4" s="286">
        <f t="shared" si="1"/>
        <v>90</v>
      </c>
      <c r="AS4" s="286">
        <f t="shared" si="1"/>
        <v>30</v>
      </c>
      <c r="AT4" s="286">
        <f t="shared" si="1"/>
        <v>0</v>
      </c>
      <c r="AU4" s="286">
        <f t="shared" si="1"/>
        <v>0</v>
      </c>
      <c r="AV4" s="286">
        <f t="shared" si="1"/>
        <v>0</v>
      </c>
      <c r="AW4" s="286">
        <f t="shared" si="1"/>
        <v>0</v>
      </c>
      <c r="AX4" s="286">
        <f t="shared" si="1"/>
        <v>0</v>
      </c>
      <c r="AY4" s="286">
        <f t="shared" si="1"/>
        <v>0</v>
      </c>
      <c r="AZ4" s="286">
        <f t="shared" si="1"/>
        <v>0</v>
      </c>
      <c r="BA4" s="286">
        <f t="shared" si="1"/>
        <v>0</v>
      </c>
      <c r="BB4" s="286">
        <f t="shared" si="1"/>
        <v>0</v>
      </c>
      <c r="BC4" s="286">
        <f t="shared" si="1"/>
        <v>0</v>
      </c>
      <c r="BD4" s="286">
        <f t="shared" si="1"/>
        <v>0</v>
      </c>
      <c r="BE4" s="286">
        <f t="shared" si="1"/>
        <v>0</v>
      </c>
      <c r="BF4" s="286">
        <f t="shared" si="1"/>
        <v>0</v>
      </c>
      <c r="BG4" s="286">
        <f t="shared" si="1"/>
        <v>0</v>
      </c>
      <c r="BH4" s="286">
        <f t="shared" si="1"/>
        <v>0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0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0</v>
      </c>
      <c r="BR4" s="286">
        <f t="shared" si="1"/>
        <v>0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1" t="str">
        <f>'حضور بنين'!B5</f>
        <v>غانم عبدالله</v>
      </c>
      <c r="C5" s="289">
        <v>15</v>
      </c>
      <c r="D5" s="317">
        <f t="shared" ref="D5:D67" si="2">SUM(H5:AL5)</f>
        <v>11</v>
      </c>
      <c r="E5" s="317">
        <f t="shared" ref="E5:E67" si="3">D5*C5</f>
        <v>165</v>
      </c>
      <c r="F5" s="317"/>
      <c r="G5" s="317">
        <f t="shared" si="0"/>
        <v>165</v>
      </c>
      <c r="H5" s="291">
        <v>2</v>
      </c>
      <c r="I5" s="291"/>
      <c r="J5" s="291">
        <v>1</v>
      </c>
      <c r="K5" s="291">
        <v>6</v>
      </c>
      <c r="L5" s="291"/>
      <c r="M5" s="291">
        <v>2</v>
      </c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325"/>
      <c r="AE5" s="291"/>
      <c r="AF5" s="291"/>
      <c r="AG5" s="291"/>
      <c r="AH5" s="291"/>
      <c r="AI5" s="291"/>
      <c r="AJ5" s="291"/>
      <c r="AK5" s="291"/>
      <c r="AL5" s="291"/>
      <c r="AM5" s="296"/>
      <c r="AN5" s="286">
        <f>H5*$C$5</f>
        <v>30</v>
      </c>
      <c r="AO5" s="286">
        <f t="shared" ref="AO5:BR5" si="4">I5*$C$5</f>
        <v>0</v>
      </c>
      <c r="AP5" s="286">
        <f t="shared" si="4"/>
        <v>15</v>
      </c>
      <c r="AQ5" s="286">
        <f t="shared" si="4"/>
        <v>90</v>
      </c>
      <c r="AR5" s="286">
        <f t="shared" si="4"/>
        <v>0</v>
      </c>
      <c r="AS5" s="286">
        <f t="shared" si="4"/>
        <v>30</v>
      </c>
      <c r="AT5" s="286">
        <f t="shared" si="4"/>
        <v>0</v>
      </c>
      <c r="AU5" s="286">
        <f t="shared" si="4"/>
        <v>0</v>
      </c>
      <c r="AV5" s="286">
        <f t="shared" si="4"/>
        <v>0</v>
      </c>
      <c r="AW5" s="286">
        <f t="shared" si="4"/>
        <v>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0</v>
      </c>
      <c r="BC5" s="286">
        <f t="shared" si="4"/>
        <v>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0</v>
      </c>
      <c r="BM5" s="286">
        <f t="shared" si="4"/>
        <v>0</v>
      </c>
      <c r="BN5" s="286">
        <f t="shared" si="4"/>
        <v>0</v>
      </c>
      <c r="BO5" s="286">
        <f t="shared" si="4"/>
        <v>0</v>
      </c>
      <c r="BP5" s="286">
        <f t="shared" si="4"/>
        <v>0</v>
      </c>
      <c r="BQ5" s="286">
        <f t="shared" si="4"/>
        <v>0</v>
      </c>
      <c r="BR5" s="286">
        <f t="shared" si="4"/>
        <v>0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1" t="str">
        <f>'حضور بنين'!B6</f>
        <v>خالد جمال</v>
      </c>
      <c r="C6" s="289">
        <v>15</v>
      </c>
      <c r="D6" s="317">
        <f t="shared" si="2"/>
        <v>17</v>
      </c>
      <c r="E6" s="317">
        <f t="shared" si="3"/>
        <v>255</v>
      </c>
      <c r="F6" s="317"/>
      <c r="G6" s="317">
        <f t="shared" si="0"/>
        <v>255</v>
      </c>
      <c r="H6" s="291">
        <v>2</v>
      </c>
      <c r="I6" s="291"/>
      <c r="J6" s="291">
        <v>1</v>
      </c>
      <c r="K6" s="291">
        <v>6</v>
      </c>
      <c r="L6" s="291">
        <v>6</v>
      </c>
      <c r="M6" s="291">
        <v>2</v>
      </c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325"/>
      <c r="AE6" s="291"/>
      <c r="AF6" s="291"/>
      <c r="AG6" s="291"/>
      <c r="AH6" s="291"/>
      <c r="AI6" s="291"/>
      <c r="AJ6" s="291"/>
      <c r="AK6" s="291"/>
      <c r="AL6" s="291"/>
      <c r="AM6" s="296"/>
      <c r="AN6" s="286">
        <f>H6*$C$6</f>
        <v>30</v>
      </c>
      <c r="AO6" s="286">
        <f t="shared" ref="AO6:BR6" si="6">I6*$C$6</f>
        <v>0</v>
      </c>
      <c r="AP6" s="286">
        <f t="shared" si="6"/>
        <v>15</v>
      </c>
      <c r="AQ6" s="286">
        <f t="shared" si="6"/>
        <v>90</v>
      </c>
      <c r="AR6" s="286">
        <f t="shared" si="6"/>
        <v>90</v>
      </c>
      <c r="AS6" s="286">
        <f t="shared" si="6"/>
        <v>30</v>
      </c>
      <c r="AT6" s="286">
        <f t="shared" si="6"/>
        <v>0</v>
      </c>
      <c r="AU6" s="286">
        <f t="shared" si="6"/>
        <v>0</v>
      </c>
      <c r="AV6" s="286">
        <f t="shared" si="6"/>
        <v>0</v>
      </c>
      <c r="AW6" s="286">
        <f t="shared" si="6"/>
        <v>0</v>
      </c>
      <c r="AX6" s="286">
        <f t="shared" si="6"/>
        <v>0</v>
      </c>
      <c r="AY6" s="286">
        <f t="shared" si="6"/>
        <v>0</v>
      </c>
      <c r="AZ6" s="286">
        <f t="shared" si="6"/>
        <v>0</v>
      </c>
      <c r="BA6" s="286">
        <f t="shared" si="6"/>
        <v>0</v>
      </c>
      <c r="BB6" s="286">
        <f t="shared" si="6"/>
        <v>0</v>
      </c>
      <c r="BC6" s="286">
        <f t="shared" si="6"/>
        <v>0</v>
      </c>
      <c r="BD6" s="286">
        <f t="shared" si="6"/>
        <v>0</v>
      </c>
      <c r="BE6" s="286">
        <f t="shared" si="6"/>
        <v>0</v>
      </c>
      <c r="BF6" s="286">
        <f t="shared" si="6"/>
        <v>0</v>
      </c>
      <c r="BG6" s="286">
        <f t="shared" si="6"/>
        <v>0</v>
      </c>
      <c r="BH6" s="286">
        <f t="shared" si="6"/>
        <v>0</v>
      </c>
      <c r="BI6" s="286">
        <f t="shared" si="6"/>
        <v>0</v>
      </c>
      <c r="BJ6" s="286">
        <f t="shared" si="6"/>
        <v>0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0</v>
      </c>
      <c r="BO6" s="286">
        <f t="shared" si="6"/>
        <v>0</v>
      </c>
      <c r="BP6" s="286">
        <f t="shared" si="6"/>
        <v>0</v>
      </c>
      <c r="BQ6" s="286">
        <f t="shared" si="6"/>
        <v>0</v>
      </c>
      <c r="BR6" s="286">
        <f t="shared" si="6"/>
        <v>0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1" t="str">
        <f>'حضور بنين'!B7</f>
        <v>هاني ربيع</v>
      </c>
      <c r="C7" s="289">
        <v>15</v>
      </c>
      <c r="D7" s="317">
        <f t="shared" si="2"/>
        <v>5</v>
      </c>
      <c r="E7" s="317">
        <f t="shared" si="3"/>
        <v>75</v>
      </c>
      <c r="F7" s="317"/>
      <c r="G7" s="317">
        <f t="shared" si="0"/>
        <v>75</v>
      </c>
      <c r="H7" s="291">
        <v>1</v>
      </c>
      <c r="I7" s="291"/>
      <c r="J7" s="291">
        <v>1</v>
      </c>
      <c r="K7" s="291"/>
      <c r="L7" s="291">
        <v>1</v>
      </c>
      <c r="M7" s="291">
        <v>2</v>
      </c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325"/>
      <c r="AE7" s="291"/>
      <c r="AF7" s="291"/>
      <c r="AG7" s="291"/>
      <c r="AH7" s="291"/>
      <c r="AI7" s="291"/>
      <c r="AJ7" s="291"/>
      <c r="AK7" s="291"/>
      <c r="AL7" s="291"/>
      <c r="AM7" s="296"/>
      <c r="AN7" s="286">
        <f>H7*$C$7</f>
        <v>15</v>
      </c>
      <c r="AO7" s="286">
        <f t="shared" ref="AO7:BR7" si="7">I7*$C$7</f>
        <v>0</v>
      </c>
      <c r="AP7" s="286">
        <f t="shared" si="7"/>
        <v>15</v>
      </c>
      <c r="AQ7" s="286">
        <f t="shared" si="7"/>
        <v>0</v>
      </c>
      <c r="AR7" s="286">
        <f t="shared" si="7"/>
        <v>15</v>
      </c>
      <c r="AS7" s="286">
        <f t="shared" si="7"/>
        <v>30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0</v>
      </c>
      <c r="BC7" s="286">
        <f t="shared" si="7"/>
        <v>0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0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1" t="str">
        <f>'حضور بنين'!B8</f>
        <v>محمد شعبان</v>
      </c>
      <c r="C8" s="289">
        <v>15</v>
      </c>
      <c r="D8" s="317">
        <f t="shared" si="2"/>
        <v>26</v>
      </c>
      <c r="E8" s="317">
        <f t="shared" si="3"/>
        <v>390</v>
      </c>
      <c r="F8" s="317"/>
      <c r="G8" s="317">
        <f t="shared" si="0"/>
        <v>390</v>
      </c>
      <c r="H8" s="291">
        <v>3</v>
      </c>
      <c r="I8" s="291">
        <v>2</v>
      </c>
      <c r="J8" s="291">
        <v>2</v>
      </c>
      <c r="K8" s="291">
        <v>6</v>
      </c>
      <c r="L8" s="291">
        <v>6</v>
      </c>
      <c r="M8" s="291">
        <v>4</v>
      </c>
      <c r="N8" s="291">
        <v>3</v>
      </c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325"/>
      <c r="AE8" s="291"/>
      <c r="AF8" s="291"/>
      <c r="AG8" s="291"/>
      <c r="AH8" s="291"/>
      <c r="AI8" s="291"/>
      <c r="AJ8" s="291"/>
      <c r="AK8" s="291"/>
      <c r="AL8" s="291"/>
      <c r="AM8" s="297"/>
      <c r="AN8" s="285">
        <f>H8*$C$8</f>
        <v>45</v>
      </c>
      <c r="AO8" s="285">
        <f t="shared" ref="AO8:BR8" si="8">I8*$C$8</f>
        <v>30</v>
      </c>
      <c r="AP8" s="285">
        <f t="shared" si="8"/>
        <v>30</v>
      </c>
      <c r="AQ8" s="285">
        <f t="shared" si="8"/>
        <v>90</v>
      </c>
      <c r="AR8" s="285">
        <f t="shared" si="8"/>
        <v>90</v>
      </c>
      <c r="AS8" s="285">
        <f t="shared" si="8"/>
        <v>60</v>
      </c>
      <c r="AT8" s="285">
        <f t="shared" si="8"/>
        <v>45</v>
      </c>
      <c r="AU8" s="285">
        <f t="shared" si="8"/>
        <v>0</v>
      </c>
      <c r="AV8" s="285">
        <f t="shared" si="8"/>
        <v>0</v>
      </c>
      <c r="AW8" s="285">
        <f t="shared" si="8"/>
        <v>0</v>
      </c>
      <c r="AX8" s="285">
        <f t="shared" si="8"/>
        <v>0</v>
      </c>
      <c r="AY8" s="285">
        <f t="shared" si="8"/>
        <v>0</v>
      </c>
      <c r="AZ8" s="285">
        <f t="shared" si="8"/>
        <v>0</v>
      </c>
      <c r="BA8" s="285">
        <f t="shared" si="8"/>
        <v>0</v>
      </c>
      <c r="BB8" s="285">
        <f t="shared" si="8"/>
        <v>0</v>
      </c>
      <c r="BC8" s="285">
        <f t="shared" si="8"/>
        <v>0</v>
      </c>
      <c r="BD8" s="285">
        <f t="shared" si="8"/>
        <v>0</v>
      </c>
      <c r="BE8" s="285">
        <f t="shared" si="8"/>
        <v>0</v>
      </c>
      <c r="BF8" s="285">
        <f t="shared" si="8"/>
        <v>0</v>
      </c>
      <c r="BG8" s="285">
        <f t="shared" si="8"/>
        <v>0</v>
      </c>
      <c r="BH8" s="285">
        <f t="shared" si="8"/>
        <v>0</v>
      </c>
      <c r="BI8" s="285">
        <f t="shared" si="8"/>
        <v>0</v>
      </c>
      <c r="BJ8" s="285">
        <f t="shared" si="8"/>
        <v>0</v>
      </c>
      <c r="BK8" s="285">
        <f t="shared" si="8"/>
        <v>0</v>
      </c>
      <c r="BL8" s="285">
        <f t="shared" si="8"/>
        <v>0</v>
      </c>
      <c r="BM8" s="285">
        <f t="shared" si="8"/>
        <v>0</v>
      </c>
      <c r="BN8" s="285">
        <f t="shared" si="8"/>
        <v>0</v>
      </c>
      <c r="BO8" s="285">
        <f t="shared" si="8"/>
        <v>0</v>
      </c>
      <c r="BP8" s="285">
        <f t="shared" si="8"/>
        <v>0</v>
      </c>
      <c r="BQ8" s="285">
        <f t="shared" si="8"/>
        <v>0</v>
      </c>
      <c r="BR8" s="285">
        <f t="shared" si="8"/>
        <v>0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1" t="str">
        <f>'حضور بنين'!B9</f>
        <v>محمد فرج</v>
      </c>
      <c r="C9" s="289">
        <v>15</v>
      </c>
      <c r="D9" s="317">
        <f t="shared" si="2"/>
        <v>17</v>
      </c>
      <c r="E9" s="317">
        <f t="shared" si="3"/>
        <v>255</v>
      </c>
      <c r="F9" s="317"/>
      <c r="G9" s="317">
        <f t="shared" si="0"/>
        <v>255</v>
      </c>
      <c r="H9" s="291">
        <v>2</v>
      </c>
      <c r="I9" s="291"/>
      <c r="J9" s="291">
        <v>1</v>
      </c>
      <c r="K9" s="291">
        <v>6</v>
      </c>
      <c r="L9" s="291">
        <v>5</v>
      </c>
      <c r="M9" s="291">
        <v>2</v>
      </c>
      <c r="N9" s="291">
        <v>1</v>
      </c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325"/>
      <c r="AE9" s="291"/>
      <c r="AF9" s="291"/>
      <c r="AG9" s="291"/>
      <c r="AH9" s="291"/>
      <c r="AI9" s="291"/>
      <c r="AJ9" s="291"/>
      <c r="AK9" s="291"/>
      <c r="AL9" s="291"/>
      <c r="AM9" s="297"/>
      <c r="AN9" s="285">
        <f>H9*$C$9</f>
        <v>30</v>
      </c>
      <c r="AO9" s="285">
        <f t="shared" ref="AO9:BR9" si="9">I9*$C$9</f>
        <v>0</v>
      </c>
      <c r="AP9" s="285">
        <f t="shared" si="9"/>
        <v>15</v>
      </c>
      <c r="AQ9" s="285">
        <f t="shared" si="9"/>
        <v>90</v>
      </c>
      <c r="AR9" s="285">
        <f t="shared" si="9"/>
        <v>75</v>
      </c>
      <c r="AS9" s="285">
        <f t="shared" si="9"/>
        <v>30</v>
      </c>
      <c r="AT9" s="285">
        <f t="shared" si="9"/>
        <v>15</v>
      </c>
      <c r="AU9" s="285">
        <f t="shared" si="9"/>
        <v>0</v>
      </c>
      <c r="AV9" s="285">
        <f t="shared" si="9"/>
        <v>0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0</v>
      </c>
      <c r="BB9" s="285">
        <f t="shared" si="9"/>
        <v>0</v>
      </c>
      <c r="BC9" s="285">
        <f t="shared" si="9"/>
        <v>0</v>
      </c>
      <c r="BD9" s="285">
        <f t="shared" si="9"/>
        <v>0</v>
      </c>
      <c r="BE9" s="285">
        <f t="shared" si="9"/>
        <v>0</v>
      </c>
      <c r="BF9" s="285">
        <f t="shared" si="9"/>
        <v>0</v>
      </c>
      <c r="BG9" s="285">
        <f t="shared" si="9"/>
        <v>0</v>
      </c>
      <c r="BH9" s="285">
        <f t="shared" si="9"/>
        <v>0</v>
      </c>
      <c r="BI9" s="285">
        <f t="shared" si="9"/>
        <v>0</v>
      </c>
      <c r="BJ9" s="285">
        <f t="shared" si="9"/>
        <v>0</v>
      </c>
      <c r="BK9" s="285">
        <f t="shared" si="9"/>
        <v>0</v>
      </c>
      <c r="BL9" s="285">
        <f t="shared" si="9"/>
        <v>0</v>
      </c>
      <c r="BM9" s="285">
        <f t="shared" si="9"/>
        <v>0</v>
      </c>
      <c r="BN9" s="285">
        <f t="shared" si="9"/>
        <v>0</v>
      </c>
      <c r="BO9" s="285">
        <f t="shared" si="9"/>
        <v>0</v>
      </c>
      <c r="BP9" s="285">
        <f t="shared" si="9"/>
        <v>0</v>
      </c>
      <c r="BQ9" s="285">
        <f t="shared" si="9"/>
        <v>0</v>
      </c>
      <c r="BR9" s="285">
        <f t="shared" si="9"/>
        <v>0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1" t="str">
        <f>'حضور بنين'!B10</f>
        <v>شريف جمال</v>
      </c>
      <c r="C10" s="289">
        <v>15</v>
      </c>
      <c r="D10" s="317">
        <f t="shared" si="2"/>
        <v>16</v>
      </c>
      <c r="E10" s="317">
        <f t="shared" si="3"/>
        <v>240</v>
      </c>
      <c r="F10" s="317"/>
      <c r="G10" s="317">
        <f t="shared" si="0"/>
        <v>240</v>
      </c>
      <c r="H10" s="291">
        <v>2</v>
      </c>
      <c r="I10" s="291"/>
      <c r="J10" s="291">
        <v>1</v>
      </c>
      <c r="K10" s="291">
        <v>6</v>
      </c>
      <c r="L10" s="291">
        <v>5</v>
      </c>
      <c r="M10" s="291">
        <v>2</v>
      </c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325"/>
      <c r="AE10" s="291"/>
      <c r="AF10" s="291"/>
      <c r="AG10" s="291"/>
      <c r="AH10" s="291"/>
      <c r="AI10" s="291"/>
      <c r="AJ10" s="291"/>
      <c r="AK10" s="291"/>
      <c r="AL10" s="291"/>
      <c r="AM10" s="297"/>
      <c r="AN10" s="285">
        <f>H10*$C$10</f>
        <v>30</v>
      </c>
      <c r="AO10" s="285">
        <f t="shared" ref="AO10:BR10" si="10">I10*$C$10</f>
        <v>0</v>
      </c>
      <c r="AP10" s="285">
        <f t="shared" si="10"/>
        <v>15</v>
      </c>
      <c r="AQ10" s="285">
        <f t="shared" si="10"/>
        <v>90</v>
      </c>
      <c r="AR10" s="285">
        <f t="shared" si="10"/>
        <v>75</v>
      </c>
      <c r="AS10" s="285">
        <f t="shared" si="10"/>
        <v>30</v>
      </c>
      <c r="AT10" s="285">
        <f t="shared" si="10"/>
        <v>0</v>
      </c>
      <c r="AU10" s="285">
        <f t="shared" si="10"/>
        <v>0</v>
      </c>
      <c r="AV10" s="285">
        <f t="shared" si="10"/>
        <v>0</v>
      </c>
      <c r="AW10" s="285">
        <f t="shared" si="10"/>
        <v>0</v>
      </c>
      <c r="AX10" s="285">
        <f t="shared" si="10"/>
        <v>0</v>
      </c>
      <c r="AY10" s="285">
        <f t="shared" si="10"/>
        <v>0</v>
      </c>
      <c r="AZ10" s="285">
        <f t="shared" si="10"/>
        <v>0</v>
      </c>
      <c r="BA10" s="285">
        <f t="shared" si="10"/>
        <v>0</v>
      </c>
      <c r="BB10" s="285">
        <f t="shared" si="10"/>
        <v>0</v>
      </c>
      <c r="BC10" s="285">
        <f t="shared" si="10"/>
        <v>0</v>
      </c>
      <c r="BD10" s="285">
        <f t="shared" si="10"/>
        <v>0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0</v>
      </c>
      <c r="BI10" s="285">
        <f t="shared" si="10"/>
        <v>0</v>
      </c>
      <c r="BJ10" s="285">
        <f t="shared" si="10"/>
        <v>0</v>
      </c>
      <c r="BK10" s="285">
        <f t="shared" si="10"/>
        <v>0</v>
      </c>
      <c r="BL10" s="285">
        <f t="shared" si="10"/>
        <v>0</v>
      </c>
      <c r="BM10" s="285">
        <f t="shared" si="10"/>
        <v>0</v>
      </c>
      <c r="BN10" s="285">
        <f t="shared" si="10"/>
        <v>0</v>
      </c>
      <c r="BO10" s="285">
        <f t="shared" si="10"/>
        <v>0</v>
      </c>
      <c r="BP10" s="285">
        <f t="shared" si="10"/>
        <v>0</v>
      </c>
      <c r="BQ10" s="285">
        <f t="shared" si="10"/>
        <v>0</v>
      </c>
      <c r="BR10" s="285">
        <f t="shared" si="10"/>
        <v>0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1" t="str">
        <f>'حضور بنين'!B11</f>
        <v>جمال عبدالله</v>
      </c>
      <c r="C11" s="289">
        <v>15</v>
      </c>
      <c r="D11" s="317">
        <f t="shared" si="2"/>
        <v>18</v>
      </c>
      <c r="E11" s="317">
        <f t="shared" si="3"/>
        <v>270</v>
      </c>
      <c r="F11" s="317"/>
      <c r="G11" s="317">
        <f t="shared" si="0"/>
        <v>270</v>
      </c>
      <c r="H11" s="291">
        <v>2</v>
      </c>
      <c r="I11" s="291"/>
      <c r="J11" s="291">
        <v>1</v>
      </c>
      <c r="K11" s="291">
        <v>6</v>
      </c>
      <c r="L11" s="291">
        <v>4</v>
      </c>
      <c r="M11" s="291">
        <v>2</v>
      </c>
      <c r="N11" s="291">
        <v>3</v>
      </c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325"/>
      <c r="AE11" s="291"/>
      <c r="AF11" s="291"/>
      <c r="AG11" s="291"/>
      <c r="AH11" s="291"/>
      <c r="AI11" s="291"/>
      <c r="AJ11" s="291"/>
      <c r="AK11" s="291"/>
      <c r="AL11" s="291"/>
      <c r="AM11" s="297"/>
      <c r="AN11" s="285">
        <f>H11*$C$11</f>
        <v>30</v>
      </c>
      <c r="AO11" s="285">
        <f t="shared" ref="AO11:BR11" si="11">I11*$C$11</f>
        <v>0</v>
      </c>
      <c r="AP11" s="285">
        <f t="shared" si="11"/>
        <v>15</v>
      </c>
      <c r="AQ11" s="285">
        <f t="shared" si="11"/>
        <v>90</v>
      </c>
      <c r="AR11" s="285">
        <f t="shared" si="11"/>
        <v>60</v>
      </c>
      <c r="AS11" s="285">
        <f t="shared" si="11"/>
        <v>30</v>
      </c>
      <c r="AT11" s="285">
        <f t="shared" si="11"/>
        <v>45</v>
      </c>
      <c r="AU11" s="285">
        <f t="shared" si="11"/>
        <v>0</v>
      </c>
      <c r="AV11" s="285">
        <f t="shared" si="11"/>
        <v>0</v>
      </c>
      <c r="AW11" s="285">
        <f t="shared" si="11"/>
        <v>0</v>
      </c>
      <c r="AX11" s="285">
        <f t="shared" si="11"/>
        <v>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0</v>
      </c>
      <c r="BC11" s="285">
        <f t="shared" si="11"/>
        <v>0</v>
      </c>
      <c r="BD11" s="285">
        <f t="shared" si="11"/>
        <v>0</v>
      </c>
      <c r="BE11" s="285">
        <f t="shared" si="11"/>
        <v>0</v>
      </c>
      <c r="BF11" s="285">
        <f t="shared" si="11"/>
        <v>0</v>
      </c>
      <c r="BG11" s="285">
        <f t="shared" si="11"/>
        <v>0</v>
      </c>
      <c r="BH11" s="285">
        <f t="shared" si="11"/>
        <v>0</v>
      </c>
      <c r="BI11" s="285">
        <f t="shared" si="11"/>
        <v>0</v>
      </c>
      <c r="BJ11" s="285">
        <f t="shared" si="11"/>
        <v>0</v>
      </c>
      <c r="BK11" s="285">
        <f t="shared" si="11"/>
        <v>0</v>
      </c>
      <c r="BL11" s="285">
        <f t="shared" si="11"/>
        <v>0</v>
      </c>
      <c r="BM11" s="285">
        <f t="shared" si="11"/>
        <v>0</v>
      </c>
      <c r="BN11" s="285">
        <f t="shared" si="11"/>
        <v>0</v>
      </c>
      <c r="BO11" s="285">
        <f t="shared" si="11"/>
        <v>0</v>
      </c>
      <c r="BP11" s="285">
        <f t="shared" si="11"/>
        <v>0</v>
      </c>
      <c r="BQ11" s="285">
        <f t="shared" si="11"/>
        <v>0</v>
      </c>
      <c r="BR11" s="285">
        <f t="shared" si="11"/>
        <v>0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1" t="str">
        <f>'حضور بنين'!B12</f>
        <v>مصطفى شعبان</v>
      </c>
      <c r="C12" s="289">
        <v>15</v>
      </c>
      <c r="D12" s="317">
        <f t="shared" si="2"/>
        <v>11</v>
      </c>
      <c r="E12" s="317">
        <f t="shared" si="3"/>
        <v>165</v>
      </c>
      <c r="F12" s="317"/>
      <c r="G12" s="317">
        <f t="shared" si="0"/>
        <v>165</v>
      </c>
      <c r="H12" s="291">
        <v>2</v>
      </c>
      <c r="I12" s="291"/>
      <c r="J12" s="291">
        <v>1</v>
      </c>
      <c r="K12" s="291">
        <v>6</v>
      </c>
      <c r="L12" s="291"/>
      <c r="M12" s="291">
        <v>2</v>
      </c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325"/>
      <c r="AE12" s="291"/>
      <c r="AF12" s="291"/>
      <c r="AG12" s="291"/>
      <c r="AH12" s="291"/>
      <c r="AI12" s="291"/>
      <c r="AJ12" s="291"/>
      <c r="AK12" s="291"/>
      <c r="AL12" s="291"/>
      <c r="AM12" s="297"/>
      <c r="AN12" s="285">
        <f>H12*$C$12</f>
        <v>30</v>
      </c>
      <c r="AO12" s="285">
        <f t="shared" ref="AO12:BR12" si="12">I12*$C$12</f>
        <v>0</v>
      </c>
      <c r="AP12" s="285">
        <f t="shared" si="12"/>
        <v>15</v>
      </c>
      <c r="AQ12" s="285">
        <f t="shared" si="12"/>
        <v>90</v>
      </c>
      <c r="AR12" s="285">
        <f t="shared" si="12"/>
        <v>0</v>
      </c>
      <c r="AS12" s="285">
        <f t="shared" si="12"/>
        <v>30</v>
      </c>
      <c r="AT12" s="285">
        <f t="shared" si="12"/>
        <v>0</v>
      </c>
      <c r="AU12" s="285">
        <f t="shared" si="12"/>
        <v>0</v>
      </c>
      <c r="AV12" s="285">
        <f t="shared" si="12"/>
        <v>0</v>
      </c>
      <c r="AW12" s="285">
        <f t="shared" si="12"/>
        <v>0</v>
      </c>
      <c r="AX12" s="285">
        <f t="shared" si="12"/>
        <v>0</v>
      </c>
      <c r="AY12" s="285">
        <f t="shared" si="12"/>
        <v>0</v>
      </c>
      <c r="AZ12" s="285">
        <f t="shared" si="12"/>
        <v>0</v>
      </c>
      <c r="BA12" s="285">
        <f t="shared" si="12"/>
        <v>0</v>
      </c>
      <c r="BB12" s="285">
        <f t="shared" si="12"/>
        <v>0</v>
      </c>
      <c r="BC12" s="285">
        <f t="shared" si="12"/>
        <v>0</v>
      </c>
      <c r="BD12" s="285">
        <f t="shared" si="12"/>
        <v>0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0</v>
      </c>
      <c r="BK12" s="285">
        <f t="shared" si="12"/>
        <v>0</v>
      </c>
      <c r="BL12" s="285">
        <f t="shared" si="12"/>
        <v>0</v>
      </c>
      <c r="BM12" s="285">
        <f t="shared" si="12"/>
        <v>0</v>
      </c>
      <c r="BN12" s="285">
        <f t="shared" si="12"/>
        <v>0</v>
      </c>
      <c r="BO12" s="285">
        <f t="shared" si="12"/>
        <v>0</v>
      </c>
      <c r="BP12" s="285">
        <f t="shared" si="12"/>
        <v>0</v>
      </c>
      <c r="BQ12" s="285">
        <f t="shared" si="12"/>
        <v>0</v>
      </c>
      <c r="BR12" s="285">
        <f t="shared" si="12"/>
        <v>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1" t="str">
        <f>'حضور بنين'!B13</f>
        <v>عمر</v>
      </c>
      <c r="C13" s="289">
        <v>15</v>
      </c>
      <c r="D13" s="317">
        <f t="shared" si="2"/>
        <v>8</v>
      </c>
      <c r="E13" s="317">
        <f t="shared" si="3"/>
        <v>120</v>
      </c>
      <c r="F13" s="317"/>
      <c r="G13" s="317">
        <f t="shared" si="0"/>
        <v>120</v>
      </c>
      <c r="H13" s="291">
        <v>2</v>
      </c>
      <c r="I13" s="291"/>
      <c r="J13" s="291">
        <v>1</v>
      </c>
      <c r="K13" s="291">
        <v>3</v>
      </c>
      <c r="L13" s="291"/>
      <c r="M13" s="291">
        <v>2</v>
      </c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325"/>
      <c r="AE13" s="291"/>
      <c r="AF13" s="291"/>
      <c r="AG13" s="291"/>
      <c r="AH13" s="291"/>
      <c r="AI13" s="291"/>
      <c r="AJ13" s="291"/>
      <c r="AK13" s="291"/>
      <c r="AL13" s="291"/>
      <c r="AM13" s="296"/>
      <c r="AN13" s="286">
        <f>H13*$C$13</f>
        <v>30</v>
      </c>
      <c r="AO13" s="286">
        <f t="shared" ref="AO13:BR13" si="13">I13*$C$13</f>
        <v>0</v>
      </c>
      <c r="AP13" s="286">
        <f t="shared" si="13"/>
        <v>15</v>
      </c>
      <c r="AQ13" s="286">
        <f t="shared" si="13"/>
        <v>45</v>
      </c>
      <c r="AR13" s="286">
        <f t="shared" si="13"/>
        <v>0</v>
      </c>
      <c r="AS13" s="286">
        <f t="shared" si="13"/>
        <v>30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0</v>
      </c>
      <c r="AX13" s="286">
        <f t="shared" si="13"/>
        <v>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0</v>
      </c>
      <c r="BH13" s="286">
        <f t="shared" si="13"/>
        <v>0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0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1" t="str">
        <f>'حضور بنين'!B14</f>
        <v>كريم</v>
      </c>
      <c r="C14" s="289">
        <v>15</v>
      </c>
      <c r="D14" s="317">
        <f t="shared" si="2"/>
        <v>6</v>
      </c>
      <c r="E14" s="317">
        <f t="shared" si="3"/>
        <v>90</v>
      </c>
      <c r="F14" s="317"/>
      <c r="G14" s="317">
        <f t="shared" si="0"/>
        <v>90</v>
      </c>
      <c r="H14" s="291">
        <v>1</v>
      </c>
      <c r="I14" s="291"/>
      <c r="J14" s="291"/>
      <c r="K14" s="291">
        <v>3</v>
      </c>
      <c r="L14" s="291">
        <v>2</v>
      </c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325"/>
      <c r="AE14" s="291"/>
      <c r="AF14" s="291"/>
      <c r="AG14" s="291"/>
      <c r="AH14" s="291"/>
      <c r="AI14" s="291"/>
      <c r="AJ14" s="291"/>
      <c r="AK14" s="291"/>
      <c r="AL14" s="291"/>
      <c r="AM14" s="297"/>
      <c r="AN14" s="285">
        <f>H14*$C$14</f>
        <v>15</v>
      </c>
      <c r="AO14" s="285">
        <f t="shared" ref="AO14:BR14" si="14">I14*$C$14</f>
        <v>0</v>
      </c>
      <c r="AP14" s="285">
        <f t="shared" si="14"/>
        <v>0</v>
      </c>
      <c r="AQ14" s="285">
        <f t="shared" si="14"/>
        <v>45</v>
      </c>
      <c r="AR14" s="285">
        <f t="shared" si="14"/>
        <v>30</v>
      </c>
      <c r="AS14" s="285">
        <f t="shared" si="14"/>
        <v>0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1">
        <f>'حضور بنين'!B15</f>
        <v>0</v>
      </c>
      <c r="C15" s="289">
        <v>15</v>
      </c>
      <c r="D15" s="317">
        <f t="shared" si="2"/>
        <v>0</v>
      </c>
      <c r="E15" s="317">
        <f t="shared" si="3"/>
        <v>0</v>
      </c>
      <c r="F15" s="317"/>
      <c r="G15" s="317">
        <f t="shared" si="0"/>
        <v>0</v>
      </c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325"/>
      <c r="AE15" s="291"/>
      <c r="AF15" s="291"/>
      <c r="AG15" s="291"/>
      <c r="AH15" s="291"/>
      <c r="AI15" s="291"/>
      <c r="AJ15" s="291"/>
      <c r="AK15" s="291"/>
      <c r="AL15" s="291"/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0</v>
      </c>
      <c r="AQ15" s="285">
        <f t="shared" si="15"/>
        <v>0</v>
      </c>
      <c r="AR15" s="285">
        <f t="shared" si="15"/>
        <v>0</v>
      </c>
      <c r="AS15" s="285">
        <f t="shared" si="15"/>
        <v>0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0</v>
      </c>
      <c r="BB15" s="285">
        <f t="shared" si="15"/>
        <v>0</v>
      </c>
      <c r="BC15" s="285">
        <f t="shared" si="15"/>
        <v>0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0</v>
      </c>
      <c r="BH15" s="285">
        <f t="shared" si="15"/>
        <v>0</v>
      </c>
      <c r="BI15" s="285">
        <f t="shared" si="15"/>
        <v>0</v>
      </c>
      <c r="BJ15" s="285">
        <f t="shared" si="15"/>
        <v>0</v>
      </c>
      <c r="BK15" s="285">
        <f t="shared" si="15"/>
        <v>0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0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1">
        <f>'حضور بنين'!B16</f>
        <v>0</v>
      </c>
      <c r="C16" s="289">
        <v>15</v>
      </c>
      <c r="D16" s="317">
        <f t="shared" si="2"/>
        <v>0</v>
      </c>
      <c r="E16" s="317">
        <f t="shared" si="3"/>
        <v>0</v>
      </c>
      <c r="F16" s="317"/>
      <c r="G16" s="317">
        <f t="shared" si="0"/>
        <v>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325"/>
      <c r="AE16" s="291"/>
      <c r="AF16" s="291"/>
      <c r="AG16" s="291"/>
      <c r="AH16" s="291"/>
      <c r="AI16" s="291"/>
      <c r="AJ16" s="291"/>
      <c r="AK16" s="291"/>
      <c r="AL16" s="291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1">
        <f>'حضور بنين'!B17</f>
        <v>0</v>
      </c>
      <c r="C17" s="289">
        <v>15</v>
      </c>
      <c r="D17" s="317">
        <f t="shared" si="2"/>
        <v>0</v>
      </c>
      <c r="E17" s="317">
        <f t="shared" si="3"/>
        <v>0</v>
      </c>
      <c r="F17" s="317"/>
      <c r="G17" s="317">
        <f t="shared" si="0"/>
        <v>0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325"/>
      <c r="AE17" s="291"/>
      <c r="AF17" s="291"/>
      <c r="AG17" s="291"/>
      <c r="AH17" s="291"/>
      <c r="AI17" s="291"/>
      <c r="AJ17" s="291"/>
      <c r="AK17" s="291"/>
      <c r="AL17" s="291"/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0</v>
      </c>
      <c r="BB17" s="285">
        <f t="shared" si="17"/>
        <v>0</v>
      </c>
      <c r="BC17" s="285">
        <f t="shared" si="17"/>
        <v>0</v>
      </c>
      <c r="BD17" s="285">
        <f t="shared" si="17"/>
        <v>0</v>
      </c>
      <c r="BE17" s="285">
        <f t="shared" si="17"/>
        <v>0</v>
      </c>
      <c r="BF17" s="285">
        <f t="shared" si="17"/>
        <v>0</v>
      </c>
      <c r="BG17" s="285">
        <f t="shared" si="17"/>
        <v>0</v>
      </c>
      <c r="BH17" s="285">
        <f t="shared" si="17"/>
        <v>0</v>
      </c>
      <c r="BI17" s="285">
        <f t="shared" si="17"/>
        <v>0</v>
      </c>
      <c r="BJ17" s="285">
        <f t="shared" si="17"/>
        <v>0</v>
      </c>
      <c r="BK17" s="285">
        <f t="shared" si="17"/>
        <v>0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0</v>
      </c>
      <c r="BR17" s="285">
        <f t="shared" si="17"/>
        <v>0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1" t="str">
        <f>'حضور بنين'!B18</f>
        <v>أم خالد</v>
      </c>
      <c r="C18" s="289">
        <v>15</v>
      </c>
      <c r="D18" s="317">
        <f t="shared" si="2"/>
        <v>16</v>
      </c>
      <c r="E18" s="317">
        <f t="shared" si="3"/>
        <v>240</v>
      </c>
      <c r="F18" s="317"/>
      <c r="G18" s="317">
        <f t="shared" si="0"/>
        <v>240</v>
      </c>
      <c r="H18" s="291">
        <v>2</v>
      </c>
      <c r="I18" s="291"/>
      <c r="J18" s="291"/>
      <c r="K18" s="291">
        <v>5</v>
      </c>
      <c r="L18" s="291">
        <v>4</v>
      </c>
      <c r="M18" s="291">
        <v>2</v>
      </c>
      <c r="N18" s="291">
        <v>3</v>
      </c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325"/>
      <c r="AE18" s="291"/>
      <c r="AF18" s="291"/>
      <c r="AG18" s="291"/>
      <c r="AH18" s="291"/>
      <c r="AI18" s="291"/>
      <c r="AJ18" s="291"/>
      <c r="AK18" s="291"/>
      <c r="AL18" s="291"/>
      <c r="AM18" s="298"/>
      <c r="AN18" s="299">
        <f>H18*$C$18</f>
        <v>30</v>
      </c>
      <c r="AO18" s="299">
        <f t="shared" ref="AO18:BR18" si="18">I18*$C$18</f>
        <v>0</v>
      </c>
      <c r="AP18" s="299">
        <f t="shared" si="18"/>
        <v>0</v>
      </c>
      <c r="AQ18" s="299">
        <f t="shared" si="18"/>
        <v>75</v>
      </c>
      <c r="AR18" s="299">
        <f t="shared" si="18"/>
        <v>60</v>
      </c>
      <c r="AS18" s="299">
        <f t="shared" si="18"/>
        <v>30</v>
      </c>
      <c r="AT18" s="299">
        <f t="shared" si="18"/>
        <v>45</v>
      </c>
      <c r="AU18" s="299">
        <f t="shared" si="18"/>
        <v>0</v>
      </c>
      <c r="AV18" s="299">
        <f t="shared" si="18"/>
        <v>0</v>
      </c>
      <c r="AW18" s="299">
        <f t="shared" si="18"/>
        <v>0</v>
      </c>
      <c r="AX18" s="299">
        <f t="shared" si="18"/>
        <v>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0</v>
      </c>
      <c r="BC18" s="299">
        <f t="shared" si="18"/>
        <v>0</v>
      </c>
      <c r="BD18" s="299">
        <f t="shared" si="18"/>
        <v>0</v>
      </c>
      <c r="BE18" s="299">
        <f t="shared" si="18"/>
        <v>0</v>
      </c>
      <c r="BF18" s="299">
        <f t="shared" si="18"/>
        <v>0</v>
      </c>
      <c r="BG18" s="299">
        <f t="shared" si="18"/>
        <v>0</v>
      </c>
      <c r="BH18" s="299">
        <f t="shared" si="18"/>
        <v>0</v>
      </c>
      <c r="BI18" s="299">
        <f t="shared" si="18"/>
        <v>0</v>
      </c>
      <c r="BJ18" s="299">
        <f t="shared" si="18"/>
        <v>0</v>
      </c>
      <c r="BK18" s="299">
        <f t="shared" si="18"/>
        <v>0</v>
      </c>
      <c r="BL18" s="299">
        <f t="shared" si="18"/>
        <v>0</v>
      </c>
      <c r="BM18" s="299">
        <f t="shared" si="18"/>
        <v>0</v>
      </c>
      <c r="BN18" s="299">
        <f t="shared" si="18"/>
        <v>0</v>
      </c>
      <c r="BO18" s="299">
        <f t="shared" si="18"/>
        <v>0</v>
      </c>
      <c r="BP18" s="299">
        <f t="shared" si="18"/>
        <v>0</v>
      </c>
      <c r="BQ18" s="299">
        <f t="shared" si="18"/>
        <v>0</v>
      </c>
      <c r="BR18" s="299">
        <f t="shared" si="18"/>
        <v>0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1" t="str">
        <f>'حضور بنين'!B19</f>
        <v>أم هشام</v>
      </c>
      <c r="C19" s="289">
        <v>15</v>
      </c>
      <c r="D19" s="317">
        <f t="shared" si="2"/>
        <v>17</v>
      </c>
      <c r="E19" s="317">
        <f t="shared" si="3"/>
        <v>255</v>
      </c>
      <c r="F19" s="317"/>
      <c r="G19" s="317">
        <f t="shared" si="0"/>
        <v>255</v>
      </c>
      <c r="H19" s="291">
        <v>2</v>
      </c>
      <c r="I19" s="291"/>
      <c r="J19" s="291">
        <v>1</v>
      </c>
      <c r="K19" s="291">
        <v>5</v>
      </c>
      <c r="L19" s="291">
        <v>4</v>
      </c>
      <c r="M19" s="291">
        <v>2</v>
      </c>
      <c r="N19" s="291">
        <v>3</v>
      </c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325"/>
      <c r="AE19" s="291"/>
      <c r="AF19" s="291"/>
      <c r="AG19" s="291"/>
      <c r="AH19" s="291"/>
      <c r="AI19" s="291"/>
      <c r="AJ19" s="291"/>
      <c r="AK19" s="291"/>
      <c r="AL19" s="291"/>
      <c r="AM19" s="298"/>
      <c r="AN19" s="299">
        <f>H19*$C$19</f>
        <v>30</v>
      </c>
      <c r="AO19" s="299">
        <f t="shared" ref="AO19:BR19" si="19">I19*$C$19</f>
        <v>0</v>
      </c>
      <c r="AP19" s="299">
        <f t="shared" si="19"/>
        <v>15</v>
      </c>
      <c r="AQ19" s="299">
        <f t="shared" si="19"/>
        <v>75</v>
      </c>
      <c r="AR19" s="299">
        <f t="shared" si="19"/>
        <v>60</v>
      </c>
      <c r="AS19" s="299">
        <f t="shared" si="19"/>
        <v>30</v>
      </c>
      <c r="AT19" s="299">
        <f t="shared" si="19"/>
        <v>45</v>
      </c>
      <c r="AU19" s="299">
        <f t="shared" si="19"/>
        <v>0</v>
      </c>
      <c r="AV19" s="299">
        <f t="shared" si="19"/>
        <v>0</v>
      </c>
      <c r="AW19" s="299">
        <f t="shared" si="19"/>
        <v>0</v>
      </c>
      <c r="AX19" s="299">
        <f t="shared" si="19"/>
        <v>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0</v>
      </c>
      <c r="BC19" s="299">
        <f t="shared" si="19"/>
        <v>0</v>
      </c>
      <c r="BD19" s="299">
        <f t="shared" si="19"/>
        <v>0</v>
      </c>
      <c r="BE19" s="299">
        <f t="shared" si="19"/>
        <v>0</v>
      </c>
      <c r="BF19" s="299">
        <f t="shared" si="19"/>
        <v>0</v>
      </c>
      <c r="BG19" s="299">
        <f t="shared" si="19"/>
        <v>0</v>
      </c>
      <c r="BH19" s="299">
        <f t="shared" si="19"/>
        <v>0</v>
      </c>
      <c r="BI19" s="299">
        <f t="shared" si="19"/>
        <v>0</v>
      </c>
      <c r="BJ19" s="299">
        <f t="shared" si="19"/>
        <v>0</v>
      </c>
      <c r="BK19" s="299">
        <f t="shared" si="19"/>
        <v>0</v>
      </c>
      <c r="BL19" s="299">
        <f t="shared" si="19"/>
        <v>0</v>
      </c>
      <c r="BM19" s="299">
        <f t="shared" si="19"/>
        <v>0</v>
      </c>
      <c r="BN19" s="299">
        <f t="shared" si="19"/>
        <v>0</v>
      </c>
      <c r="BO19" s="299">
        <f t="shared" si="19"/>
        <v>0</v>
      </c>
      <c r="BP19" s="299">
        <f t="shared" si="19"/>
        <v>0</v>
      </c>
      <c r="BQ19" s="299">
        <f t="shared" si="19"/>
        <v>0</v>
      </c>
      <c r="BR19" s="299">
        <f t="shared" si="19"/>
        <v>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1" t="str">
        <f>'حضور بنين'!B20</f>
        <v>أم نداء</v>
      </c>
      <c r="C20" s="289">
        <v>15</v>
      </c>
      <c r="D20" s="317">
        <f t="shared" si="2"/>
        <v>17</v>
      </c>
      <c r="E20" s="317">
        <f t="shared" si="3"/>
        <v>255</v>
      </c>
      <c r="F20" s="317"/>
      <c r="G20" s="317">
        <f t="shared" si="0"/>
        <v>255</v>
      </c>
      <c r="H20" s="291">
        <v>2</v>
      </c>
      <c r="I20" s="291"/>
      <c r="J20" s="291">
        <v>1</v>
      </c>
      <c r="K20" s="291">
        <v>5</v>
      </c>
      <c r="L20" s="291">
        <v>4</v>
      </c>
      <c r="M20" s="291">
        <v>2</v>
      </c>
      <c r="N20" s="291">
        <v>3</v>
      </c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325"/>
      <c r="AE20" s="291"/>
      <c r="AF20" s="291"/>
      <c r="AG20" s="291"/>
      <c r="AH20" s="291"/>
      <c r="AI20" s="291"/>
      <c r="AJ20" s="291"/>
      <c r="AK20" s="291"/>
      <c r="AL20" s="291"/>
      <c r="AM20" s="298"/>
      <c r="AN20" s="299">
        <f>H20*$C$20</f>
        <v>30</v>
      </c>
      <c r="AO20" s="299">
        <f t="shared" ref="AO20:BR20" si="20">I20*$C$20</f>
        <v>0</v>
      </c>
      <c r="AP20" s="299">
        <f t="shared" si="20"/>
        <v>15</v>
      </c>
      <c r="AQ20" s="299">
        <f t="shared" si="20"/>
        <v>75</v>
      </c>
      <c r="AR20" s="299">
        <f t="shared" si="20"/>
        <v>60</v>
      </c>
      <c r="AS20" s="299">
        <f t="shared" si="20"/>
        <v>30</v>
      </c>
      <c r="AT20" s="299">
        <f t="shared" si="20"/>
        <v>45</v>
      </c>
      <c r="AU20" s="299">
        <f t="shared" si="20"/>
        <v>0</v>
      </c>
      <c r="AV20" s="299">
        <f t="shared" si="20"/>
        <v>0</v>
      </c>
      <c r="AW20" s="299">
        <f t="shared" si="20"/>
        <v>0</v>
      </c>
      <c r="AX20" s="299">
        <f t="shared" si="20"/>
        <v>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0</v>
      </c>
      <c r="BC20" s="299">
        <f t="shared" si="20"/>
        <v>0</v>
      </c>
      <c r="BD20" s="299">
        <f t="shared" si="20"/>
        <v>0</v>
      </c>
      <c r="BE20" s="299">
        <f t="shared" si="20"/>
        <v>0</v>
      </c>
      <c r="BF20" s="299">
        <f t="shared" si="20"/>
        <v>0</v>
      </c>
      <c r="BG20" s="299">
        <f t="shared" si="20"/>
        <v>0</v>
      </c>
      <c r="BH20" s="299">
        <f t="shared" si="20"/>
        <v>0</v>
      </c>
      <c r="BI20" s="299">
        <f t="shared" si="20"/>
        <v>0</v>
      </c>
      <c r="BJ20" s="299">
        <f t="shared" si="20"/>
        <v>0</v>
      </c>
      <c r="BK20" s="299">
        <f t="shared" si="20"/>
        <v>0</v>
      </c>
      <c r="BL20" s="299">
        <f t="shared" si="20"/>
        <v>0</v>
      </c>
      <c r="BM20" s="299">
        <f t="shared" si="20"/>
        <v>0</v>
      </c>
      <c r="BN20" s="299">
        <f t="shared" si="20"/>
        <v>0</v>
      </c>
      <c r="BO20" s="299">
        <f t="shared" si="20"/>
        <v>0</v>
      </c>
      <c r="BP20" s="299">
        <f t="shared" si="20"/>
        <v>0</v>
      </c>
      <c r="BQ20" s="299">
        <f t="shared" si="20"/>
        <v>0</v>
      </c>
      <c r="BR20" s="299">
        <f t="shared" si="20"/>
        <v>0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1" t="str">
        <f>'حضور بنين'!B21</f>
        <v>عبير شعبان</v>
      </c>
      <c r="C21" s="289">
        <v>15</v>
      </c>
      <c r="D21" s="317">
        <f t="shared" si="2"/>
        <v>17</v>
      </c>
      <c r="E21" s="317">
        <f t="shared" si="3"/>
        <v>255</v>
      </c>
      <c r="F21" s="317"/>
      <c r="G21" s="317">
        <f t="shared" si="0"/>
        <v>255</v>
      </c>
      <c r="H21" s="291">
        <v>2</v>
      </c>
      <c r="I21" s="291"/>
      <c r="J21" s="291">
        <v>1</v>
      </c>
      <c r="K21" s="291">
        <v>5</v>
      </c>
      <c r="L21" s="291">
        <v>4</v>
      </c>
      <c r="M21" s="291">
        <v>2</v>
      </c>
      <c r="N21" s="291">
        <v>3</v>
      </c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325"/>
      <c r="AE21" s="291"/>
      <c r="AF21" s="291"/>
      <c r="AG21" s="291"/>
      <c r="AH21" s="291"/>
      <c r="AI21" s="291"/>
      <c r="AJ21" s="291"/>
      <c r="AK21" s="291"/>
      <c r="AL21" s="291"/>
      <c r="AM21" s="298"/>
      <c r="AN21" s="299">
        <f>H21*$C$21</f>
        <v>30</v>
      </c>
      <c r="AO21" s="299">
        <f t="shared" ref="AO21:BR21" si="21">I21*$C$21</f>
        <v>0</v>
      </c>
      <c r="AP21" s="299">
        <f t="shared" si="21"/>
        <v>15</v>
      </c>
      <c r="AQ21" s="299">
        <f t="shared" si="21"/>
        <v>75</v>
      </c>
      <c r="AR21" s="299">
        <f t="shared" si="21"/>
        <v>60</v>
      </c>
      <c r="AS21" s="299">
        <f t="shared" si="21"/>
        <v>30</v>
      </c>
      <c r="AT21" s="299">
        <f t="shared" si="21"/>
        <v>45</v>
      </c>
      <c r="AU21" s="299">
        <f t="shared" si="21"/>
        <v>0</v>
      </c>
      <c r="AV21" s="299">
        <f t="shared" si="21"/>
        <v>0</v>
      </c>
      <c r="AW21" s="299">
        <f t="shared" si="21"/>
        <v>0</v>
      </c>
      <c r="AX21" s="299">
        <f t="shared" si="21"/>
        <v>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0</v>
      </c>
      <c r="BC21" s="299">
        <f t="shared" si="21"/>
        <v>0</v>
      </c>
      <c r="BD21" s="299">
        <f t="shared" si="21"/>
        <v>0</v>
      </c>
      <c r="BE21" s="299">
        <f t="shared" si="21"/>
        <v>0</v>
      </c>
      <c r="BF21" s="299">
        <f t="shared" si="21"/>
        <v>0</v>
      </c>
      <c r="BG21" s="299">
        <f t="shared" si="21"/>
        <v>0</v>
      </c>
      <c r="BH21" s="299">
        <f t="shared" si="21"/>
        <v>0</v>
      </c>
      <c r="BI21" s="299">
        <f t="shared" si="21"/>
        <v>0</v>
      </c>
      <c r="BJ21" s="299">
        <f t="shared" si="21"/>
        <v>0</v>
      </c>
      <c r="BK21" s="299">
        <f t="shared" si="21"/>
        <v>0</v>
      </c>
      <c r="BL21" s="299">
        <f t="shared" si="21"/>
        <v>0</v>
      </c>
      <c r="BM21" s="299">
        <f t="shared" si="21"/>
        <v>0</v>
      </c>
      <c r="BN21" s="299">
        <f t="shared" si="21"/>
        <v>0</v>
      </c>
      <c r="BO21" s="299">
        <f t="shared" si="21"/>
        <v>0</v>
      </c>
      <c r="BP21" s="299">
        <f t="shared" si="21"/>
        <v>0</v>
      </c>
      <c r="BQ21" s="299">
        <f t="shared" si="21"/>
        <v>0</v>
      </c>
      <c r="BR21" s="299">
        <f t="shared" si="21"/>
        <v>0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1" t="str">
        <f>'حضور بنين'!B22</f>
        <v>عطايات جمال</v>
      </c>
      <c r="C22" s="289">
        <v>15</v>
      </c>
      <c r="D22" s="317">
        <f t="shared" si="2"/>
        <v>17</v>
      </c>
      <c r="E22" s="317">
        <f t="shared" si="3"/>
        <v>255</v>
      </c>
      <c r="F22" s="317"/>
      <c r="G22" s="317">
        <f t="shared" si="0"/>
        <v>255</v>
      </c>
      <c r="H22" s="291">
        <v>2</v>
      </c>
      <c r="I22" s="291"/>
      <c r="J22" s="291">
        <v>1</v>
      </c>
      <c r="K22" s="291">
        <v>5</v>
      </c>
      <c r="L22" s="291">
        <v>4</v>
      </c>
      <c r="M22" s="291">
        <v>2</v>
      </c>
      <c r="N22" s="291">
        <v>3</v>
      </c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325"/>
      <c r="AE22" s="291"/>
      <c r="AF22" s="291"/>
      <c r="AG22" s="291"/>
      <c r="AH22" s="291"/>
      <c r="AI22" s="291"/>
      <c r="AJ22" s="291"/>
      <c r="AK22" s="291"/>
      <c r="AL22" s="291"/>
      <c r="AM22" s="298"/>
      <c r="AN22" s="299">
        <f>H22*$C$22</f>
        <v>30</v>
      </c>
      <c r="AO22" s="299">
        <f t="shared" ref="AO22:BR22" si="22">I22*$C$22</f>
        <v>0</v>
      </c>
      <c r="AP22" s="299">
        <f t="shared" si="22"/>
        <v>15</v>
      </c>
      <c r="AQ22" s="299">
        <f t="shared" si="22"/>
        <v>75</v>
      </c>
      <c r="AR22" s="299">
        <f t="shared" si="22"/>
        <v>60</v>
      </c>
      <c r="AS22" s="299">
        <f t="shared" si="22"/>
        <v>30</v>
      </c>
      <c r="AT22" s="299">
        <f t="shared" si="22"/>
        <v>45</v>
      </c>
      <c r="AU22" s="299">
        <f t="shared" si="22"/>
        <v>0</v>
      </c>
      <c r="AV22" s="299">
        <f t="shared" si="22"/>
        <v>0</v>
      </c>
      <c r="AW22" s="299">
        <f t="shared" si="22"/>
        <v>0</v>
      </c>
      <c r="AX22" s="299">
        <f t="shared" si="22"/>
        <v>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0</v>
      </c>
      <c r="BC22" s="299">
        <f t="shared" si="22"/>
        <v>0</v>
      </c>
      <c r="BD22" s="299">
        <f t="shared" si="22"/>
        <v>0</v>
      </c>
      <c r="BE22" s="299">
        <f t="shared" si="22"/>
        <v>0</v>
      </c>
      <c r="BF22" s="299">
        <f t="shared" si="22"/>
        <v>0</v>
      </c>
      <c r="BG22" s="299">
        <f t="shared" si="22"/>
        <v>0</v>
      </c>
      <c r="BH22" s="299">
        <f t="shared" si="22"/>
        <v>0</v>
      </c>
      <c r="BI22" s="299">
        <f t="shared" si="22"/>
        <v>0</v>
      </c>
      <c r="BJ22" s="299">
        <f t="shared" si="22"/>
        <v>0</v>
      </c>
      <c r="BK22" s="299">
        <f t="shared" si="22"/>
        <v>0</v>
      </c>
      <c r="BL22" s="299">
        <f t="shared" si="22"/>
        <v>0</v>
      </c>
      <c r="BM22" s="299">
        <f t="shared" si="22"/>
        <v>0</v>
      </c>
      <c r="BN22" s="299">
        <f t="shared" si="22"/>
        <v>0</v>
      </c>
      <c r="BO22" s="299">
        <f t="shared" si="22"/>
        <v>0</v>
      </c>
      <c r="BP22" s="299">
        <f t="shared" si="22"/>
        <v>0</v>
      </c>
      <c r="BQ22" s="299">
        <f t="shared" si="22"/>
        <v>0</v>
      </c>
      <c r="BR22" s="299">
        <f t="shared" si="22"/>
        <v>0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1" t="str">
        <f>'حضور بنين'!B23</f>
        <v>فريجة فريد ام يوسف</v>
      </c>
      <c r="C23" s="289">
        <v>15</v>
      </c>
      <c r="D23" s="317">
        <f t="shared" si="2"/>
        <v>17</v>
      </c>
      <c r="E23" s="317">
        <f t="shared" si="3"/>
        <v>255</v>
      </c>
      <c r="F23" s="317"/>
      <c r="G23" s="317">
        <f t="shared" si="0"/>
        <v>255</v>
      </c>
      <c r="H23" s="291">
        <v>2</v>
      </c>
      <c r="I23" s="291"/>
      <c r="J23" s="291">
        <v>1</v>
      </c>
      <c r="K23" s="291">
        <v>5</v>
      </c>
      <c r="L23" s="291">
        <v>4</v>
      </c>
      <c r="M23" s="291">
        <v>2</v>
      </c>
      <c r="N23" s="291">
        <v>3</v>
      </c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325"/>
      <c r="AE23" s="291"/>
      <c r="AF23" s="291"/>
      <c r="AG23" s="291"/>
      <c r="AH23" s="291"/>
      <c r="AI23" s="291"/>
      <c r="AJ23" s="291"/>
      <c r="AK23" s="291"/>
      <c r="AL23" s="291"/>
      <c r="AM23" s="298"/>
      <c r="AN23" s="299">
        <f>H23*$C$23</f>
        <v>30</v>
      </c>
      <c r="AO23" s="299">
        <f t="shared" ref="AO23:BR23" si="23">I23*$C$23</f>
        <v>0</v>
      </c>
      <c r="AP23" s="299">
        <f t="shared" si="23"/>
        <v>15</v>
      </c>
      <c r="AQ23" s="299">
        <f t="shared" si="23"/>
        <v>75</v>
      </c>
      <c r="AR23" s="299">
        <f t="shared" si="23"/>
        <v>60</v>
      </c>
      <c r="AS23" s="299">
        <f t="shared" si="23"/>
        <v>30</v>
      </c>
      <c r="AT23" s="299">
        <f t="shared" si="23"/>
        <v>45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0</v>
      </c>
      <c r="BH23" s="299">
        <f t="shared" si="23"/>
        <v>0</v>
      </c>
      <c r="BI23" s="299">
        <f t="shared" si="23"/>
        <v>0</v>
      </c>
      <c r="BJ23" s="299">
        <f t="shared" si="23"/>
        <v>0</v>
      </c>
      <c r="BK23" s="299">
        <f t="shared" si="23"/>
        <v>0</v>
      </c>
      <c r="BL23" s="299">
        <f t="shared" si="23"/>
        <v>0</v>
      </c>
      <c r="BM23" s="299">
        <f t="shared" si="23"/>
        <v>0</v>
      </c>
      <c r="BN23" s="299">
        <f t="shared" si="23"/>
        <v>0</v>
      </c>
      <c r="BO23" s="299">
        <f t="shared" si="23"/>
        <v>0</v>
      </c>
      <c r="BP23" s="299">
        <f t="shared" si="23"/>
        <v>0</v>
      </c>
      <c r="BQ23" s="299">
        <f t="shared" si="23"/>
        <v>0</v>
      </c>
      <c r="BR23" s="299">
        <f t="shared" si="23"/>
        <v>0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1" t="str">
        <f>'حضور بنين'!B24</f>
        <v>فريجة قرني ام كريم</v>
      </c>
      <c r="C24" s="289">
        <v>15</v>
      </c>
      <c r="D24" s="317">
        <f t="shared" si="2"/>
        <v>17</v>
      </c>
      <c r="E24" s="317">
        <f t="shared" si="3"/>
        <v>255</v>
      </c>
      <c r="F24" s="317"/>
      <c r="G24" s="317">
        <f t="shared" si="0"/>
        <v>255</v>
      </c>
      <c r="H24" s="291">
        <v>2</v>
      </c>
      <c r="I24" s="291"/>
      <c r="J24" s="291">
        <v>1</v>
      </c>
      <c r="K24" s="291">
        <v>5</v>
      </c>
      <c r="L24" s="291">
        <v>4</v>
      </c>
      <c r="M24" s="291">
        <v>2</v>
      </c>
      <c r="N24" s="291">
        <v>3</v>
      </c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325"/>
      <c r="AE24" s="291"/>
      <c r="AF24" s="291"/>
      <c r="AG24" s="291"/>
      <c r="AH24" s="291"/>
      <c r="AI24" s="291"/>
      <c r="AJ24" s="291"/>
      <c r="AK24" s="291"/>
      <c r="AL24" s="291"/>
      <c r="AM24" s="298"/>
      <c r="AN24" s="299">
        <f>H24*$C$24</f>
        <v>30</v>
      </c>
      <c r="AO24" s="299">
        <f t="shared" ref="AO24:BR24" si="24">I24*$C$24</f>
        <v>0</v>
      </c>
      <c r="AP24" s="299">
        <f t="shared" si="24"/>
        <v>15</v>
      </c>
      <c r="AQ24" s="299">
        <f t="shared" si="24"/>
        <v>75</v>
      </c>
      <c r="AR24" s="299">
        <f t="shared" si="24"/>
        <v>60</v>
      </c>
      <c r="AS24" s="299">
        <f t="shared" si="24"/>
        <v>30</v>
      </c>
      <c r="AT24" s="299">
        <f t="shared" si="24"/>
        <v>45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0</v>
      </c>
      <c r="BH24" s="299">
        <f t="shared" si="24"/>
        <v>0</v>
      </c>
      <c r="BI24" s="299">
        <f t="shared" si="24"/>
        <v>0</v>
      </c>
      <c r="BJ24" s="299">
        <f t="shared" si="24"/>
        <v>0</v>
      </c>
      <c r="BK24" s="299">
        <f t="shared" si="24"/>
        <v>0</v>
      </c>
      <c r="BL24" s="299">
        <f t="shared" si="24"/>
        <v>0</v>
      </c>
      <c r="BM24" s="299">
        <f t="shared" si="24"/>
        <v>0</v>
      </c>
      <c r="BN24" s="299">
        <f t="shared" si="24"/>
        <v>0</v>
      </c>
      <c r="BO24" s="299">
        <f t="shared" si="24"/>
        <v>0</v>
      </c>
      <c r="BP24" s="299">
        <f t="shared" si="24"/>
        <v>0</v>
      </c>
      <c r="BQ24" s="299">
        <f t="shared" si="24"/>
        <v>0</v>
      </c>
      <c r="BR24" s="299">
        <f t="shared" si="24"/>
        <v>0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1" t="str">
        <f>'حضور بنين'!B25</f>
        <v>ولاء عامر ام احمد</v>
      </c>
      <c r="C25" s="289">
        <v>15</v>
      </c>
      <c r="D25" s="317">
        <f>SUM(H25:AL25)</f>
        <v>3</v>
      </c>
      <c r="E25" s="317">
        <f t="shared" si="3"/>
        <v>45</v>
      </c>
      <c r="F25" s="317"/>
      <c r="G25" s="317">
        <f t="shared" si="0"/>
        <v>45</v>
      </c>
      <c r="H25" s="291"/>
      <c r="I25" s="291"/>
      <c r="J25" s="291"/>
      <c r="K25" s="291"/>
      <c r="L25" s="291"/>
      <c r="M25" s="291"/>
      <c r="N25" s="291">
        <v>3</v>
      </c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325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45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1">
        <f>'حضور بنين'!B26</f>
        <v>0</v>
      </c>
      <c r="C26" s="289">
        <f>'حضور بنين'!C32</f>
        <v>0</v>
      </c>
      <c r="D26" s="317">
        <f t="shared" si="2"/>
        <v>0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325"/>
      <c r="AE26" s="291"/>
      <c r="AF26" s="291"/>
      <c r="AG26" s="291"/>
      <c r="AH26" s="291"/>
      <c r="AI26" s="291"/>
      <c r="AJ26" s="291"/>
      <c r="AK26" s="291"/>
      <c r="AL26" s="291"/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1">
        <f>'حضور بنين'!B27</f>
        <v>0</v>
      </c>
      <c r="C27" s="289">
        <f>'حضور بنين'!C33</f>
        <v>0</v>
      </c>
      <c r="D27" s="317">
        <f t="shared" si="2"/>
        <v>0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325"/>
      <c r="AE27" s="291"/>
      <c r="AF27" s="291"/>
      <c r="AG27" s="291"/>
      <c r="AH27" s="291"/>
      <c r="AI27" s="291"/>
      <c r="AJ27" s="291"/>
      <c r="AK27" s="291"/>
      <c r="AL27" s="291"/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1" t="str">
        <f>'حضور بنين'!B28</f>
        <v>هشام خالد</v>
      </c>
      <c r="C28" s="289">
        <f>'حضور بنين'!C34</f>
        <v>0</v>
      </c>
      <c r="D28" s="317">
        <f t="shared" si="2"/>
        <v>3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>
        <v>3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1" t="str">
        <f>'حضور بنين'!B29</f>
        <v>مروان خالد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1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1" t="str">
        <f>'حضور بنين'!B31</f>
        <v>يوسف محمود</v>
      </c>
      <c r="C31" s="289">
        <f>'حضور بنين'!C37</f>
        <v>0</v>
      </c>
      <c r="D31" s="317">
        <f t="shared" si="2"/>
        <v>4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>
        <v>1</v>
      </c>
      <c r="K31" s="291">
        <v>3</v>
      </c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1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1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1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1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1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1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8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8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19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8"/>
      <c r="AG99" s="268"/>
      <c r="AH99" s="268"/>
      <c r="AI99" s="268"/>
      <c r="AJ99" s="268"/>
      <c r="AK99" s="268"/>
      <c r="AL99" s="268"/>
      <c r="AM99" s="268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19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8"/>
      <c r="AG100" s="268"/>
      <c r="AH100" s="268"/>
      <c r="AI100" s="268"/>
      <c r="AJ100" s="268"/>
      <c r="AK100" s="268"/>
      <c r="AL100" s="268"/>
      <c r="AM100" s="268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19"/>
      <c r="I101" s="267"/>
      <c r="J101" s="267"/>
      <c r="K101" s="267"/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8"/>
      <c r="AG101" s="268"/>
      <c r="AH101" s="268"/>
      <c r="AI101" s="268"/>
      <c r="AJ101" s="268"/>
      <c r="AK101" s="268"/>
      <c r="AL101" s="268"/>
      <c r="AM101" s="268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19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8"/>
      <c r="AG102" s="268"/>
      <c r="AH102" s="268"/>
      <c r="AI102" s="268"/>
      <c r="AJ102" s="268"/>
      <c r="AK102" s="268"/>
      <c r="AL102" s="268"/>
      <c r="AM102" s="268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2" t="str">
        <f>'حضور بنين'!B117</f>
        <v>اجمالى الحضور</v>
      </c>
      <c r="C103" s="402"/>
      <c r="D103" s="317">
        <f>SUM(D4:D102)</f>
        <v>280</v>
      </c>
      <c r="E103" s="317">
        <f>SUM(E4:E102)</f>
        <v>4095</v>
      </c>
      <c r="F103" s="317">
        <f>SUM(F4:F102)</f>
        <v>0</v>
      </c>
      <c r="G103" s="317">
        <f>SUM(G4:G102)</f>
        <v>4095</v>
      </c>
      <c r="H103" s="315">
        <f t="shared" ref="H103:AL103" si="68">SUM(H4:H102)</f>
        <v>35</v>
      </c>
      <c r="I103" s="269">
        <f>SUM(I4:I102)</f>
        <v>2</v>
      </c>
      <c r="J103" s="269">
        <f t="shared" si="68"/>
        <v>18</v>
      </c>
      <c r="K103" s="269">
        <f t="shared" si="68"/>
        <v>95</v>
      </c>
      <c r="L103" s="269">
        <f t="shared" si="68"/>
        <v>63</v>
      </c>
      <c r="M103" s="269">
        <f t="shared" si="68"/>
        <v>36</v>
      </c>
      <c r="N103" s="269">
        <f t="shared" si="68"/>
        <v>31</v>
      </c>
      <c r="O103" s="269">
        <f t="shared" si="68"/>
        <v>0</v>
      </c>
      <c r="P103" s="269">
        <f t="shared" si="68"/>
        <v>0</v>
      </c>
      <c r="Q103" s="269">
        <f t="shared" si="68"/>
        <v>0</v>
      </c>
      <c r="R103" s="269">
        <f t="shared" si="68"/>
        <v>0</v>
      </c>
      <c r="S103" s="269">
        <f t="shared" si="68"/>
        <v>0</v>
      </c>
      <c r="T103" s="269">
        <f t="shared" si="68"/>
        <v>0</v>
      </c>
      <c r="U103" s="269">
        <f t="shared" si="68"/>
        <v>0</v>
      </c>
      <c r="V103" s="269">
        <f t="shared" si="68"/>
        <v>0</v>
      </c>
      <c r="W103" s="269">
        <f t="shared" si="68"/>
        <v>0</v>
      </c>
      <c r="X103" s="269">
        <f t="shared" si="68"/>
        <v>0</v>
      </c>
      <c r="Y103" s="269">
        <f t="shared" si="68"/>
        <v>0</v>
      </c>
      <c r="Z103" s="269">
        <f t="shared" si="68"/>
        <v>0</v>
      </c>
      <c r="AA103" s="269">
        <f t="shared" si="68"/>
        <v>0</v>
      </c>
      <c r="AB103" s="269">
        <f t="shared" si="68"/>
        <v>0</v>
      </c>
      <c r="AC103" s="269">
        <f t="shared" si="68"/>
        <v>0</v>
      </c>
      <c r="AD103" s="269">
        <f t="shared" si="68"/>
        <v>0</v>
      </c>
      <c r="AE103" s="269">
        <f t="shared" si="68"/>
        <v>0</v>
      </c>
      <c r="AF103" s="269">
        <f t="shared" si="68"/>
        <v>0</v>
      </c>
      <c r="AG103" s="269">
        <f t="shared" si="68"/>
        <v>0</v>
      </c>
      <c r="AH103" s="269">
        <f t="shared" si="68"/>
        <v>0</v>
      </c>
      <c r="AI103" s="269">
        <f t="shared" si="68"/>
        <v>0</v>
      </c>
      <c r="AJ103" s="269">
        <f t="shared" si="68"/>
        <v>0</v>
      </c>
      <c r="AK103" s="269">
        <f t="shared" si="68"/>
        <v>0</v>
      </c>
      <c r="AL103" s="269">
        <f t="shared" si="68"/>
        <v>0</v>
      </c>
      <c r="AM103" s="269"/>
      <c r="AN103" s="269">
        <f>SUM(AN4:AN102)</f>
        <v>525</v>
      </c>
      <c r="AO103" s="269">
        <f>SUM(AO4:AO102)</f>
        <v>30</v>
      </c>
      <c r="AP103" s="269">
        <f t="shared" ref="AP103:BR103" si="69">SUM(AP4:AP102)</f>
        <v>255</v>
      </c>
      <c r="AQ103" s="269">
        <f t="shared" si="69"/>
        <v>1335</v>
      </c>
      <c r="AR103" s="269">
        <f t="shared" si="69"/>
        <v>945</v>
      </c>
      <c r="AS103" s="269">
        <f t="shared" si="69"/>
        <v>540</v>
      </c>
      <c r="AT103" s="269">
        <f t="shared" si="69"/>
        <v>465</v>
      </c>
      <c r="AU103" s="269">
        <f t="shared" si="69"/>
        <v>0</v>
      </c>
      <c r="AV103" s="269">
        <f t="shared" si="69"/>
        <v>0</v>
      </c>
      <c r="AW103" s="269">
        <f t="shared" si="69"/>
        <v>0</v>
      </c>
      <c r="AX103" s="269">
        <f t="shared" si="69"/>
        <v>0</v>
      </c>
      <c r="AY103" s="269">
        <f t="shared" si="69"/>
        <v>0</v>
      </c>
      <c r="AZ103" s="269">
        <f t="shared" si="69"/>
        <v>0</v>
      </c>
      <c r="BA103" s="269">
        <f t="shared" si="69"/>
        <v>0</v>
      </c>
      <c r="BB103" s="269">
        <f t="shared" si="69"/>
        <v>0</v>
      </c>
      <c r="BC103" s="269">
        <f t="shared" si="69"/>
        <v>0</v>
      </c>
      <c r="BD103" s="269">
        <f t="shared" si="69"/>
        <v>0</v>
      </c>
      <c r="BE103" s="269">
        <f t="shared" si="69"/>
        <v>0</v>
      </c>
      <c r="BF103" s="269">
        <f t="shared" si="69"/>
        <v>0</v>
      </c>
      <c r="BG103" s="269">
        <f t="shared" si="69"/>
        <v>0</v>
      </c>
      <c r="BH103" s="269">
        <f t="shared" si="69"/>
        <v>0</v>
      </c>
      <c r="BI103" s="269">
        <f t="shared" si="69"/>
        <v>0</v>
      </c>
      <c r="BJ103" s="269">
        <f t="shared" si="69"/>
        <v>0</v>
      </c>
      <c r="BK103" s="269">
        <f t="shared" si="69"/>
        <v>0</v>
      </c>
      <c r="BL103" s="269">
        <f t="shared" si="69"/>
        <v>0</v>
      </c>
      <c r="BM103" s="269">
        <f t="shared" si="69"/>
        <v>0</v>
      </c>
      <c r="BN103" s="269">
        <f t="shared" si="69"/>
        <v>0</v>
      </c>
      <c r="BO103" s="269">
        <f t="shared" si="69"/>
        <v>0</v>
      </c>
      <c r="BP103" s="269">
        <f t="shared" si="69"/>
        <v>0</v>
      </c>
      <c r="BQ103" s="269">
        <f t="shared" si="69"/>
        <v>0</v>
      </c>
      <c r="BR103" s="269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7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6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7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7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7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7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6.5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7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7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5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7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7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7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7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7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1" sqref="D11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1">
        <f>SUBTOTAL(9,Table1[المبلغ])</f>
        <v>700</v>
      </c>
    </row>
    <row r="3" spans="1:7" ht="20.25">
      <c r="A3" s="336" t="s">
        <v>0</v>
      </c>
      <c r="B3" s="337" t="s">
        <v>79</v>
      </c>
      <c r="C3" s="337" t="s">
        <v>19</v>
      </c>
      <c r="D3" s="337" t="s">
        <v>143</v>
      </c>
      <c r="E3" s="338" t="s">
        <v>96</v>
      </c>
    </row>
    <row r="4" spans="1:7" ht="18">
      <c r="A4" s="342">
        <v>1</v>
      </c>
      <c r="B4" s="343">
        <v>45328</v>
      </c>
      <c r="C4" s="332" t="s">
        <v>153</v>
      </c>
      <c r="D4" s="345">
        <v>100</v>
      </c>
      <c r="E4" s="335"/>
    </row>
    <row r="5" spans="1:7" ht="18">
      <c r="A5" s="342">
        <f>A4+1</f>
        <v>2</v>
      </c>
      <c r="B5" s="343">
        <v>45328</v>
      </c>
      <c r="C5" s="332" t="s">
        <v>154</v>
      </c>
      <c r="D5" s="345">
        <v>100</v>
      </c>
      <c r="E5" s="335"/>
    </row>
    <row r="6" spans="1:7" ht="18">
      <c r="A6" s="342">
        <f t="shared" ref="A6:A37" si="0">A5+1</f>
        <v>3</v>
      </c>
      <c r="B6" s="343">
        <v>45328</v>
      </c>
      <c r="C6" s="332" t="s">
        <v>147</v>
      </c>
      <c r="D6" s="334">
        <v>100</v>
      </c>
      <c r="E6" s="335"/>
    </row>
    <row r="7" spans="1:7" ht="18">
      <c r="A7" s="342">
        <f t="shared" si="0"/>
        <v>4</v>
      </c>
      <c r="B7" s="343">
        <v>45329</v>
      </c>
      <c r="C7" s="332" t="s">
        <v>147</v>
      </c>
      <c r="D7" s="427">
        <v>200</v>
      </c>
      <c r="E7" s="335"/>
      <c r="G7" s="219"/>
    </row>
    <row r="8" spans="1:7" ht="18">
      <c r="A8" s="342">
        <f t="shared" si="0"/>
        <v>5</v>
      </c>
      <c r="B8" s="343">
        <v>45329</v>
      </c>
      <c r="C8" s="332" t="s">
        <v>154</v>
      </c>
      <c r="D8" s="427">
        <v>200</v>
      </c>
      <c r="E8" s="335"/>
      <c r="G8" s="219"/>
    </row>
    <row r="9" spans="1:7" ht="18">
      <c r="A9" s="342">
        <f t="shared" si="0"/>
        <v>6</v>
      </c>
      <c r="B9" s="333"/>
      <c r="C9" s="332"/>
      <c r="D9" s="334"/>
      <c r="E9" s="335"/>
      <c r="G9" s="219"/>
    </row>
    <row r="10" spans="1:7" ht="18">
      <c r="A10" s="342">
        <f t="shared" si="0"/>
        <v>7</v>
      </c>
      <c r="B10" s="333"/>
      <c r="C10" s="332"/>
      <c r="D10" s="334"/>
      <c r="E10" s="335"/>
      <c r="G10" s="219"/>
    </row>
    <row r="11" spans="1:7" ht="18">
      <c r="A11" s="342">
        <f t="shared" si="0"/>
        <v>8</v>
      </c>
      <c r="B11" s="333"/>
      <c r="C11" s="332"/>
      <c r="D11" s="334"/>
      <c r="E11" s="335"/>
    </row>
    <row r="12" spans="1:7" ht="18">
      <c r="A12" s="342">
        <f t="shared" si="0"/>
        <v>9</v>
      </c>
      <c r="B12" s="333"/>
      <c r="C12" s="332"/>
      <c r="D12" s="334"/>
      <c r="E12" s="335"/>
    </row>
    <row r="13" spans="1:7" ht="18">
      <c r="A13" s="342">
        <f t="shared" si="0"/>
        <v>10</v>
      </c>
      <c r="B13" s="333"/>
      <c r="C13" s="332"/>
      <c r="D13" s="334"/>
      <c r="E13" s="335"/>
    </row>
    <row r="14" spans="1:7" ht="18">
      <c r="A14" s="342">
        <f t="shared" si="0"/>
        <v>11</v>
      </c>
      <c r="B14" s="333"/>
      <c r="C14" s="332"/>
      <c r="D14" s="334"/>
      <c r="E14" s="335"/>
    </row>
    <row r="15" spans="1:7" ht="18">
      <c r="A15" s="342">
        <f t="shared" si="0"/>
        <v>12</v>
      </c>
      <c r="B15" s="333"/>
      <c r="C15" s="332"/>
      <c r="D15" s="334"/>
      <c r="E15" s="335"/>
    </row>
    <row r="16" spans="1:7" ht="18">
      <c r="A16" s="342">
        <f t="shared" si="0"/>
        <v>13</v>
      </c>
      <c r="B16" s="333"/>
      <c r="C16" s="332"/>
      <c r="D16" s="334"/>
      <c r="E16" s="335"/>
    </row>
    <row r="17" spans="1:5" ht="18">
      <c r="A17" s="342">
        <f t="shared" si="0"/>
        <v>14</v>
      </c>
      <c r="B17" s="333"/>
      <c r="C17" s="332"/>
      <c r="D17" s="334"/>
      <c r="E17" s="335"/>
    </row>
    <row r="18" spans="1:5" ht="18">
      <c r="A18" s="342">
        <f t="shared" si="0"/>
        <v>15</v>
      </c>
      <c r="B18" s="333"/>
      <c r="C18" s="332"/>
      <c r="D18" s="334"/>
      <c r="E18" s="335"/>
    </row>
    <row r="19" spans="1:5" ht="18">
      <c r="A19" s="342">
        <f t="shared" si="0"/>
        <v>16</v>
      </c>
      <c r="B19" s="333"/>
      <c r="C19" s="332"/>
      <c r="D19" s="334"/>
      <c r="E19" s="335"/>
    </row>
    <row r="20" spans="1:5" ht="18">
      <c r="A20" s="342">
        <f t="shared" si="0"/>
        <v>17</v>
      </c>
      <c r="B20" s="333"/>
      <c r="C20" s="332"/>
      <c r="D20" s="334"/>
      <c r="E20" s="335"/>
    </row>
    <row r="21" spans="1:5" ht="18">
      <c r="A21" s="342">
        <f t="shared" si="0"/>
        <v>18</v>
      </c>
      <c r="B21" s="333"/>
      <c r="C21" s="332"/>
      <c r="D21" s="334"/>
      <c r="E21" s="335"/>
    </row>
    <row r="22" spans="1:5" ht="18">
      <c r="A22" s="342">
        <f t="shared" si="0"/>
        <v>19</v>
      </c>
      <c r="B22" s="333"/>
      <c r="C22" s="332"/>
      <c r="D22" s="334"/>
      <c r="E22" s="335"/>
    </row>
    <row r="23" spans="1:5" ht="18">
      <c r="A23" s="342">
        <f t="shared" si="0"/>
        <v>20</v>
      </c>
      <c r="B23" s="333"/>
      <c r="C23" s="339"/>
      <c r="D23" s="340"/>
      <c r="E23" s="341"/>
    </row>
    <row r="24" spans="1:5" ht="18">
      <c r="A24" s="342">
        <f t="shared" si="0"/>
        <v>21</v>
      </c>
      <c r="B24" s="352"/>
      <c r="C24" s="339"/>
      <c r="D24" s="340"/>
      <c r="E24" s="341"/>
    </row>
    <row r="25" spans="1:5" ht="18">
      <c r="A25" s="342">
        <f t="shared" si="0"/>
        <v>22</v>
      </c>
      <c r="B25" s="343"/>
      <c r="C25" s="344"/>
      <c r="D25" s="345"/>
      <c r="E25" s="346"/>
    </row>
    <row r="26" spans="1:5" ht="18">
      <c r="A26" s="342">
        <f t="shared" si="0"/>
        <v>23</v>
      </c>
      <c r="B26" s="347"/>
      <c r="C26" s="348"/>
      <c r="D26" s="349"/>
      <c r="E26" s="350"/>
    </row>
    <row r="27" spans="1:5" ht="18">
      <c r="A27" s="342">
        <f t="shared" si="0"/>
        <v>24</v>
      </c>
      <c r="B27" s="347"/>
      <c r="C27" s="348"/>
      <c r="D27" s="349"/>
      <c r="E27" s="350"/>
    </row>
    <row r="28" spans="1:5" ht="18">
      <c r="A28" s="342">
        <f t="shared" si="0"/>
        <v>25</v>
      </c>
      <c r="B28" s="347"/>
      <c r="C28" s="348"/>
      <c r="D28" s="349"/>
      <c r="E28" s="350"/>
    </row>
    <row r="29" spans="1:5" ht="18">
      <c r="A29" s="342">
        <f t="shared" si="0"/>
        <v>26</v>
      </c>
      <c r="B29" s="347"/>
      <c r="C29" s="348"/>
      <c r="D29" s="349"/>
      <c r="E29" s="350"/>
    </row>
    <row r="30" spans="1:5" ht="18">
      <c r="A30" s="342">
        <f t="shared" si="0"/>
        <v>27</v>
      </c>
      <c r="B30" s="347"/>
      <c r="C30" s="348"/>
      <c r="D30" s="349"/>
      <c r="E30" s="350"/>
    </row>
    <row r="31" spans="1:5" ht="18">
      <c r="A31" s="342">
        <f t="shared" si="0"/>
        <v>28</v>
      </c>
      <c r="B31" s="343"/>
      <c r="C31" s="344"/>
      <c r="D31" s="345"/>
      <c r="E31" s="346"/>
    </row>
    <row r="32" spans="1:5" ht="18">
      <c r="A32" s="342">
        <f t="shared" si="0"/>
        <v>29</v>
      </c>
      <c r="B32" s="343"/>
      <c r="C32" s="344"/>
      <c r="D32" s="345"/>
      <c r="E32" s="346"/>
    </row>
    <row r="33" spans="1:5" ht="18">
      <c r="A33" s="342">
        <f t="shared" si="0"/>
        <v>30</v>
      </c>
      <c r="B33" s="343"/>
      <c r="C33" s="344"/>
      <c r="D33" s="345"/>
      <c r="E33" s="346"/>
    </row>
    <row r="34" spans="1:5" ht="18">
      <c r="A34" s="342">
        <f t="shared" si="0"/>
        <v>31</v>
      </c>
      <c r="B34" s="343"/>
      <c r="C34" s="344"/>
      <c r="D34" s="345"/>
      <c r="E34" s="346"/>
    </row>
    <row r="35" spans="1:5" ht="18">
      <c r="A35" s="342">
        <f t="shared" si="0"/>
        <v>32</v>
      </c>
      <c r="B35" s="343"/>
      <c r="C35" s="344"/>
      <c r="D35" s="345"/>
      <c r="E35" s="346"/>
    </row>
    <row r="36" spans="1:5" ht="18">
      <c r="A36" s="342">
        <f t="shared" si="0"/>
        <v>33</v>
      </c>
      <c r="B36" s="343"/>
      <c r="C36" s="344"/>
      <c r="D36" s="345"/>
      <c r="E36" s="346"/>
    </row>
    <row r="37" spans="1:5" ht="18">
      <c r="A37" s="342">
        <f t="shared" si="0"/>
        <v>34</v>
      </c>
      <c r="B37" s="347"/>
      <c r="C37" s="348"/>
      <c r="D37" s="349"/>
      <c r="E37" s="350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32" sqref="L32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3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/>
      <c r="E4" s="276">
        <f>SUM(F4:AJ4)</f>
        <v>7</v>
      </c>
      <c r="F4" s="324">
        <v>1</v>
      </c>
      <c r="G4" s="324">
        <v>1</v>
      </c>
      <c r="H4" s="324">
        <v>1</v>
      </c>
      <c r="I4" s="324">
        <v>1</v>
      </c>
      <c r="J4" s="324">
        <v>1</v>
      </c>
      <c r="K4" s="324">
        <v>1</v>
      </c>
      <c r="L4" s="325">
        <v>1</v>
      </c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276"/>
      <c r="AG4" s="276"/>
      <c r="AH4" s="276"/>
      <c r="AI4" s="276"/>
      <c r="AJ4" s="276"/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6</v>
      </c>
      <c r="F5" s="324">
        <v>1</v>
      </c>
      <c r="G5" s="324">
        <v>1</v>
      </c>
      <c r="H5" s="324">
        <v>1</v>
      </c>
      <c r="I5" s="324">
        <v>1</v>
      </c>
      <c r="J5" s="324">
        <v>1</v>
      </c>
      <c r="K5" s="324">
        <v>1</v>
      </c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76"/>
      <c r="AG5" s="276"/>
      <c r="AH5" s="276"/>
      <c r="AI5" s="276"/>
      <c r="AJ5" s="276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7</v>
      </c>
      <c r="F6" s="324">
        <v>1</v>
      </c>
      <c r="G6" s="324">
        <v>1</v>
      </c>
      <c r="H6" s="324">
        <v>1</v>
      </c>
      <c r="I6" s="324">
        <v>1</v>
      </c>
      <c r="J6" s="324">
        <v>1</v>
      </c>
      <c r="K6" s="324">
        <v>1</v>
      </c>
      <c r="L6" s="325">
        <v>1</v>
      </c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276"/>
      <c r="AG6" s="276"/>
      <c r="AH6" s="276"/>
      <c r="AI6" s="276"/>
      <c r="AJ6" s="276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7</v>
      </c>
      <c r="F7" s="324">
        <v>1</v>
      </c>
      <c r="G7" s="324">
        <v>1</v>
      </c>
      <c r="H7" s="324">
        <v>1</v>
      </c>
      <c r="I7" s="324">
        <v>1</v>
      </c>
      <c r="J7" s="324">
        <v>1</v>
      </c>
      <c r="K7" s="324">
        <v>1</v>
      </c>
      <c r="L7" s="325">
        <v>1</v>
      </c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276"/>
      <c r="AG7" s="276"/>
      <c r="AH7" s="276"/>
      <c r="AI7" s="276"/>
      <c r="AJ7" s="276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7</v>
      </c>
      <c r="F8" s="324">
        <v>1</v>
      </c>
      <c r="G8" s="324">
        <v>1</v>
      </c>
      <c r="H8" s="324">
        <v>1</v>
      </c>
      <c r="I8" s="324">
        <v>1</v>
      </c>
      <c r="J8" s="324">
        <v>1</v>
      </c>
      <c r="K8" s="324">
        <v>1</v>
      </c>
      <c r="L8" s="325">
        <v>1</v>
      </c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276"/>
      <c r="AG8" s="276"/>
      <c r="AH8" s="276"/>
      <c r="AI8" s="276"/>
      <c r="AJ8" s="276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7</v>
      </c>
      <c r="F9" s="324">
        <v>1</v>
      </c>
      <c r="G9" s="324">
        <v>1</v>
      </c>
      <c r="H9" s="324">
        <v>1</v>
      </c>
      <c r="I9" s="324">
        <v>1</v>
      </c>
      <c r="J9" s="324">
        <v>1</v>
      </c>
      <c r="K9" s="324">
        <v>1</v>
      </c>
      <c r="L9" s="325">
        <v>1</v>
      </c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276"/>
      <c r="AG9" s="276"/>
      <c r="AH9" s="276"/>
      <c r="AI9" s="276"/>
      <c r="AJ9" s="276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6.5</v>
      </c>
      <c r="F10" s="324">
        <v>0.5</v>
      </c>
      <c r="G10" s="324">
        <v>1</v>
      </c>
      <c r="H10" s="324">
        <v>1</v>
      </c>
      <c r="I10" s="324">
        <v>1</v>
      </c>
      <c r="J10" s="324">
        <v>1</v>
      </c>
      <c r="K10" s="324">
        <v>1</v>
      </c>
      <c r="L10" s="325">
        <v>1</v>
      </c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325"/>
      <c r="AF10" s="276"/>
      <c r="AG10" s="276"/>
      <c r="AH10" s="276"/>
      <c r="AI10" s="276"/>
      <c r="AJ10" s="276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7</v>
      </c>
      <c r="F11" s="324">
        <v>1</v>
      </c>
      <c r="G11" s="324">
        <v>1</v>
      </c>
      <c r="H11" s="324">
        <v>1</v>
      </c>
      <c r="I11" s="324">
        <v>1</v>
      </c>
      <c r="J11" s="324">
        <v>1</v>
      </c>
      <c r="K11" s="324">
        <v>1</v>
      </c>
      <c r="L11" s="325">
        <v>1</v>
      </c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276"/>
      <c r="AG11" s="276"/>
      <c r="AH11" s="276"/>
      <c r="AI11" s="276"/>
      <c r="AJ11" s="276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7</v>
      </c>
      <c r="F12" s="324">
        <v>1</v>
      </c>
      <c r="G12" s="324">
        <v>1</v>
      </c>
      <c r="H12" s="324">
        <v>1</v>
      </c>
      <c r="I12" s="324">
        <v>1</v>
      </c>
      <c r="J12" s="324">
        <v>1</v>
      </c>
      <c r="K12" s="324">
        <v>1</v>
      </c>
      <c r="L12" s="325">
        <v>1</v>
      </c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276"/>
      <c r="AG12" s="276"/>
      <c r="AH12" s="276"/>
      <c r="AI12" s="276"/>
      <c r="AJ12" s="276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7</v>
      </c>
      <c r="F13" s="324">
        <v>1</v>
      </c>
      <c r="G13" s="324">
        <v>1</v>
      </c>
      <c r="H13" s="324">
        <v>1</v>
      </c>
      <c r="I13" s="324">
        <v>1</v>
      </c>
      <c r="J13" s="324">
        <v>1</v>
      </c>
      <c r="K13" s="324">
        <v>1</v>
      </c>
      <c r="L13" s="325">
        <v>1</v>
      </c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276"/>
      <c r="AG13" s="276"/>
      <c r="AH13" s="276"/>
      <c r="AI13" s="276"/>
      <c r="AJ13" s="276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/>
      <c r="E14" s="41">
        <f t="shared" si="12"/>
        <v>5.5</v>
      </c>
      <c r="F14" s="324">
        <v>1</v>
      </c>
      <c r="G14" s="324">
        <v>1</v>
      </c>
      <c r="H14" s="324">
        <v>0.5</v>
      </c>
      <c r="I14" s="324">
        <v>1</v>
      </c>
      <c r="J14" s="324">
        <v>1</v>
      </c>
      <c r="K14" s="324"/>
      <c r="L14" s="325">
        <v>1</v>
      </c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4"/>
      <c r="G15" s="324"/>
      <c r="H15" s="324"/>
      <c r="I15" s="324"/>
      <c r="J15" s="324"/>
      <c r="K15" s="324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276"/>
      <c r="AG15" s="276"/>
      <c r="AH15" s="276"/>
      <c r="AI15" s="276"/>
      <c r="AJ15" s="276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4"/>
      <c r="G16" s="324"/>
      <c r="H16" s="324"/>
      <c r="I16" s="324"/>
      <c r="J16" s="324"/>
      <c r="K16" s="324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4"/>
      <c r="G17" s="324"/>
      <c r="H17" s="324"/>
      <c r="I17" s="324"/>
      <c r="J17" s="324"/>
      <c r="K17" s="324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276"/>
      <c r="AG17" s="276"/>
      <c r="AH17" s="276"/>
      <c r="AI17" s="276"/>
      <c r="AJ17" s="276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7</v>
      </c>
      <c r="F18" s="324">
        <v>1</v>
      </c>
      <c r="G18" s="324">
        <v>1</v>
      </c>
      <c r="H18" s="324">
        <v>1</v>
      </c>
      <c r="I18" s="324">
        <v>1</v>
      </c>
      <c r="J18" s="324">
        <v>1</v>
      </c>
      <c r="K18" s="324">
        <v>1</v>
      </c>
      <c r="L18" s="325">
        <v>1</v>
      </c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276"/>
      <c r="AG18" s="276"/>
      <c r="AH18" s="276"/>
      <c r="AI18" s="276"/>
      <c r="AJ18" s="276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7</v>
      </c>
      <c r="F19" s="324">
        <v>1</v>
      </c>
      <c r="G19" s="324">
        <v>1</v>
      </c>
      <c r="H19" s="324">
        <v>1</v>
      </c>
      <c r="I19" s="324">
        <v>1</v>
      </c>
      <c r="J19" s="324">
        <v>1</v>
      </c>
      <c r="K19" s="324">
        <v>1</v>
      </c>
      <c r="L19" s="325">
        <v>1</v>
      </c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276"/>
      <c r="AG19" s="276"/>
      <c r="AH19" s="276"/>
      <c r="AI19" s="276"/>
      <c r="AJ19" s="276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7</v>
      </c>
      <c r="F20" s="324">
        <v>1</v>
      </c>
      <c r="G20" s="324">
        <v>1</v>
     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276"/>
      <c r="AG20" s="276"/>
      <c r="AH20" s="276"/>
      <c r="AI20" s="276"/>
      <c r="AJ20" s="276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7</v>
      </c>
      <c r="F21" s="324">
        <v>1</v>
      </c>
      <c r="G21" s="324">
        <v>1</v>
      </c>
      <c r="H21" s="324">
        <v>1</v>
      </c>
      <c r="I21" s="324">
        <v>1</v>
      </c>
      <c r="J21" s="324">
        <v>1</v>
      </c>
      <c r="K21" s="324">
        <v>1</v>
      </c>
      <c r="L21" s="325">
        <v>1</v>
      </c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276"/>
      <c r="AG21" s="276"/>
      <c r="AH21" s="276"/>
      <c r="AI21" s="276"/>
      <c r="AJ21" s="276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7</v>
      </c>
      <c r="F22" s="324">
        <v>1</v>
      </c>
      <c r="G22" s="324">
        <v>1</v>
      </c>
      <c r="H22" s="324">
        <v>1</v>
      </c>
      <c r="I22" s="324">
        <v>1</v>
      </c>
      <c r="J22" s="324">
        <v>1</v>
      </c>
      <c r="K22" s="324">
        <v>1</v>
      </c>
      <c r="L22" s="325">
        <v>1</v>
      </c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276"/>
      <c r="AG22" s="276"/>
      <c r="AH22" s="276"/>
      <c r="AI22" s="276"/>
      <c r="AJ22" s="276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/>
      <c r="E23" s="41">
        <f t="shared" si="10"/>
        <v>7</v>
      </c>
      <c r="F23" s="324">
        <v>1</v>
      </c>
      <c r="G23" s="324">
        <v>1</v>
      </c>
      <c r="H23" s="324">
        <v>1</v>
      </c>
      <c r="I23" s="324">
        <v>1</v>
      </c>
      <c r="J23" s="324">
        <v>1</v>
      </c>
      <c r="K23" s="324">
        <v>1</v>
      </c>
      <c r="L23" s="325">
        <v>1</v>
      </c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276"/>
      <c r="AG23" s="276"/>
      <c r="AH23" s="276"/>
      <c r="AI23" s="276"/>
      <c r="AJ23" s="276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/>
      <c r="E24" s="41">
        <f t="shared" si="10"/>
        <v>7</v>
      </c>
      <c r="F24" s="324">
        <v>1</v>
      </c>
      <c r="G24" s="324">
        <v>1</v>
      </c>
      <c r="H24" s="324">
        <v>1</v>
      </c>
      <c r="I24" s="324">
        <v>1</v>
      </c>
      <c r="J24" s="324">
        <v>1</v>
      </c>
      <c r="K24" s="324">
        <v>1</v>
      </c>
      <c r="L24" s="325">
        <v>1</v>
      </c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276"/>
      <c r="AG24" s="276"/>
      <c r="AH24" s="276"/>
      <c r="AI24" s="276"/>
      <c r="AJ24" s="276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/>
      <c r="E25" s="41">
        <f t="shared" si="10"/>
        <v>5</v>
      </c>
      <c r="F25" s="324">
        <v>1</v>
      </c>
      <c r="G25" s="324">
        <v>1</v>
      </c>
      <c r="H25" s="324"/>
      <c r="I25" s="324"/>
      <c r="J25" s="324">
        <v>1</v>
      </c>
      <c r="K25" s="324">
        <v>1</v>
      </c>
      <c r="L25" s="325">
        <v>1</v>
      </c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276"/>
      <c r="AG25" s="276"/>
      <c r="AH25" s="276"/>
      <c r="AI25" s="276"/>
      <c r="AJ25" s="276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4"/>
      <c r="G26" s="324"/>
      <c r="H26" s="324"/>
      <c r="I26" s="324"/>
      <c r="J26" s="324"/>
      <c r="K26" s="324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276"/>
      <c r="AG26" s="276"/>
      <c r="AH26" s="276"/>
      <c r="AI26" s="276"/>
      <c r="AJ26" s="276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4"/>
      <c r="G27" s="324"/>
      <c r="H27" s="324"/>
      <c r="I27" s="324"/>
      <c r="J27" s="324"/>
      <c r="K27" s="324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276"/>
      <c r="AG27" s="276"/>
      <c r="AH27" s="276"/>
      <c r="AI27" s="276"/>
      <c r="AJ27" s="276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7</v>
      </c>
      <c r="F28" s="324">
        <v>1</v>
      </c>
      <c r="G28" s="324">
        <v>1</v>
      </c>
      <c r="H28" s="324">
        <v>1</v>
      </c>
      <c r="I28" s="324">
        <v>1</v>
      </c>
      <c r="J28" s="324">
        <v>1</v>
      </c>
      <c r="K28" s="324">
        <v>1</v>
      </c>
      <c r="L28" s="325">
        <v>1</v>
      </c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276"/>
      <c r="AG28" s="276"/>
      <c r="AH28" s="276"/>
      <c r="AI28" s="276"/>
      <c r="AJ28" s="276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7</v>
      </c>
      <c r="F29" s="324">
        <v>1</v>
      </c>
      <c r="G29" s="324">
        <v>1</v>
      </c>
      <c r="H29" s="324">
        <v>1</v>
      </c>
      <c r="I29" s="324">
        <v>1</v>
      </c>
      <c r="J29" s="324">
        <v>1</v>
      </c>
      <c r="K29" s="324">
        <v>1</v>
      </c>
      <c r="L29" s="325">
        <v>1</v>
      </c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276"/>
      <c r="AG29" s="276"/>
      <c r="AH29" s="276"/>
      <c r="AI29" s="276"/>
      <c r="AJ29" s="276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7</v>
      </c>
      <c r="F30" s="324">
        <v>1</v>
      </c>
      <c r="G30" s="324">
        <v>1</v>
      </c>
      <c r="H30" s="324">
        <v>1</v>
      </c>
      <c r="I30" s="324">
        <v>1</v>
      </c>
      <c r="J30" s="324">
        <v>1</v>
      </c>
      <c r="K30" s="324">
        <v>1</v>
      </c>
      <c r="L30" s="325">
        <v>1</v>
      </c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276"/>
      <c r="AG30" s="276"/>
      <c r="AH30" s="276"/>
      <c r="AI30" s="276"/>
      <c r="AJ30" s="276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7</v>
      </c>
      <c r="F31" s="324">
        <v>1</v>
      </c>
      <c r="G31" s="324">
        <v>1</v>
      </c>
      <c r="H31" s="324">
        <v>1</v>
      </c>
      <c r="I31" s="324">
        <v>1</v>
      </c>
      <c r="J31" s="324">
        <v>1</v>
      </c>
      <c r="K31" s="324">
        <v>1</v>
      </c>
      <c r="L31" s="325">
        <v>1</v>
      </c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276"/>
      <c r="AG31" s="276"/>
      <c r="AH31" s="276"/>
      <c r="AI31" s="276"/>
      <c r="AJ31" s="276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7"/>
      <c r="W32" s="326"/>
      <c r="X32" s="326"/>
      <c r="Y32" s="326"/>
      <c r="Z32" s="326"/>
      <c r="AA32" s="326"/>
      <c r="AB32" s="326"/>
      <c r="AC32" s="326"/>
      <c r="AD32" s="326"/>
      <c r="AE32" s="326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7"/>
      <c r="W33" s="326"/>
      <c r="X33" s="326"/>
      <c r="Y33" s="326"/>
      <c r="Z33" s="326"/>
      <c r="AA33" s="326"/>
      <c r="AB33" s="326"/>
      <c r="AC33" s="326"/>
      <c r="AD33" s="326"/>
      <c r="AE33" s="326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6"/>
      <c r="X34" s="326"/>
      <c r="Y34" s="326"/>
      <c r="Z34" s="326"/>
      <c r="AA34" s="326"/>
      <c r="AB34" s="326"/>
      <c r="AC34" s="326"/>
      <c r="AD34" s="326"/>
      <c r="AE34" s="326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7"/>
      <c r="W35" s="326"/>
      <c r="X35" s="326"/>
      <c r="Y35" s="326"/>
      <c r="Z35" s="326"/>
      <c r="AA35" s="326"/>
      <c r="AB35" s="326"/>
      <c r="AC35" s="326"/>
      <c r="AD35" s="326"/>
      <c r="AE35" s="326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7"/>
      <c r="W36" s="326"/>
      <c r="X36" s="326"/>
      <c r="Y36" s="326"/>
      <c r="Z36" s="326"/>
      <c r="AA36" s="326"/>
      <c r="AB36" s="326"/>
      <c r="AC36" s="326"/>
      <c r="AD36" s="326"/>
      <c r="AE36" s="326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6"/>
      <c r="X37" s="326"/>
      <c r="Y37" s="326"/>
      <c r="Z37" s="326"/>
      <c r="AA37" s="326"/>
      <c r="AB37" s="326"/>
      <c r="AC37" s="326"/>
      <c r="AD37" s="326"/>
      <c r="AE37" s="326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7"/>
      <c r="W38" s="326"/>
      <c r="X38" s="326"/>
      <c r="Y38" s="326"/>
      <c r="Z38" s="326"/>
      <c r="AA38" s="326"/>
      <c r="AB38" s="326"/>
      <c r="AC38" s="326"/>
      <c r="AD38" s="326"/>
      <c r="AE38" s="326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7"/>
      <c r="W39" s="326"/>
      <c r="X39" s="326"/>
      <c r="Y39" s="326"/>
      <c r="Z39" s="326"/>
      <c r="AA39" s="326"/>
      <c r="AB39" s="326"/>
      <c r="AC39" s="326"/>
      <c r="AD39" s="326"/>
      <c r="AE39" s="326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7"/>
      <c r="W40" s="326"/>
      <c r="X40" s="326"/>
      <c r="Y40" s="326"/>
      <c r="Z40" s="326"/>
      <c r="AA40" s="326"/>
      <c r="AB40" s="326"/>
      <c r="AC40" s="326"/>
      <c r="AD40" s="326"/>
      <c r="AE40" s="326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7"/>
      <c r="W41" s="326"/>
      <c r="X41" s="326"/>
      <c r="Y41" s="326"/>
      <c r="Z41" s="326"/>
      <c r="AA41" s="326"/>
      <c r="AB41" s="326"/>
      <c r="AC41" s="326"/>
      <c r="AD41" s="326"/>
      <c r="AE41" s="326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7"/>
      <c r="W42" s="326"/>
      <c r="X42" s="326"/>
      <c r="Y42" s="326"/>
      <c r="Z42" s="326"/>
      <c r="AA42" s="326"/>
      <c r="AB42" s="326"/>
      <c r="AC42" s="326"/>
      <c r="AD42" s="326"/>
      <c r="AE42" s="326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7"/>
      <c r="W43" s="326"/>
      <c r="X43" s="326"/>
      <c r="Y43" s="326"/>
      <c r="Z43" s="326"/>
      <c r="AA43" s="326"/>
      <c r="AB43" s="326"/>
      <c r="AC43" s="326"/>
      <c r="AD43" s="326"/>
      <c r="AE43" s="326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7"/>
      <c r="W44" s="326"/>
      <c r="X44" s="326"/>
      <c r="Y44" s="326"/>
      <c r="Z44" s="326"/>
      <c r="AA44" s="326"/>
      <c r="AB44" s="326"/>
      <c r="AC44" s="326"/>
      <c r="AD44" s="326"/>
      <c r="AE44" s="326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7"/>
      <c r="W45" s="326"/>
      <c r="X45" s="326"/>
      <c r="Y45" s="326"/>
      <c r="Z45" s="326"/>
      <c r="AA45" s="326"/>
      <c r="AB45" s="326"/>
      <c r="AC45" s="326"/>
      <c r="AD45" s="326"/>
      <c r="AE45" s="326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7"/>
      <c r="W46" s="326"/>
      <c r="X46" s="326"/>
      <c r="Y46" s="326"/>
      <c r="Z46" s="326"/>
      <c r="AA46" s="326"/>
      <c r="AB46" s="326"/>
      <c r="AC46" s="326"/>
      <c r="AD46" s="326"/>
      <c r="AE46" s="326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7"/>
      <c r="W47" s="326"/>
      <c r="X47" s="326"/>
      <c r="Y47" s="326"/>
      <c r="Z47" s="326"/>
      <c r="AA47" s="326"/>
      <c r="AB47" s="326"/>
      <c r="AC47" s="326"/>
      <c r="AD47" s="326"/>
      <c r="AE47" s="326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7"/>
      <c r="W48" s="326"/>
      <c r="X48" s="326"/>
      <c r="Y48" s="326"/>
      <c r="Z48" s="326"/>
      <c r="AA48" s="326"/>
      <c r="AB48" s="326"/>
      <c r="AC48" s="326"/>
      <c r="AD48" s="326"/>
      <c r="AE48" s="326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7"/>
      <c r="W49" s="326"/>
      <c r="X49" s="326"/>
      <c r="Y49" s="326"/>
      <c r="Z49" s="326"/>
      <c r="AA49" s="326"/>
      <c r="AB49" s="326"/>
      <c r="AC49" s="326"/>
      <c r="AD49" s="326"/>
      <c r="AE49" s="326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7"/>
      <c r="W50" s="326"/>
      <c r="X50" s="326"/>
      <c r="Y50" s="326"/>
      <c r="Z50" s="326"/>
      <c r="AA50" s="326"/>
      <c r="AB50" s="326"/>
      <c r="AC50" s="326"/>
      <c r="AD50" s="326"/>
      <c r="AE50" s="326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7"/>
      <c r="W51" s="326"/>
      <c r="X51" s="326"/>
      <c r="Y51" s="326"/>
      <c r="Z51" s="326"/>
      <c r="AA51" s="326"/>
      <c r="AB51" s="326"/>
      <c r="AC51" s="326"/>
      <c r="AD51" s="326"/>
      <c r="AE51" s="326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7"/>
      <c r="W52" s="326"/>
      <c r="X52" s="326"/>
      <c r="Y52" s="326"/>
      <c r="Z52" s="326"/>
      <c r="AA52" s="326"/>
      <c r="AB52" s="326"/>
      <c r="AC52" s="326"/>
      <c r="AD52" s="326"/>
      <c r="AE52" s="326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7"/>
      <c r="W53" s="326"/>
      <c r="X53" s="326"/>
      <c r="Y53" s="326"/>
      <c r="Z53" s="326"/>
      <c r="AA53" s="326"/>
      <c r="AB53" s="326"/>
      <c r="AC53" s="326"/>
      <c r="AD53" s="326"/>
      <c r="AE53" s="326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7"/>
      <c r="W54" s="326"/>
      <c r="X54" s="326"/>
      <c r="Y54" s="326"/>
      <c r="Z54" s="326"/>
      <c r="AA54" s="326"/>
      <c r="AB54" s="326"/>
      <c r="AC54" s="326"/>
      <c r="AD54" s="326"/>
      <c r="AE54" s="326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7"/>
      <c r="W55" s="326"/>
      <c r="X55" s="326"/>
      <c r="Y55" s="326"/>
      <c r="Z55" s="326"/>
      <c r="AA55" s="326"/>
      <c r="AB55" s="326"/>
      <c r="AC55" s="326"/>
      <c r="AD55" s="326"/>
      <c r="AE55" s="326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7"/>
      <c r="W56" s="326"/>
      <c r="X56" s="326"/>
      <c r="Y56" s="326"/>
      <c r="Z56" s="326"/>
      <c r="AA56" s="326"/>
      <c r="AB56" s="326"/>
      <c r="AC56" s="326"/>
      <c r="AD56" s="326"/>
      <c r="AE56" s="326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7"/>
      <c r="W57" s="326"/>
      <c r="X57" s="326"/>
      <c r="Y57" s="326"/>
      <c r="Z57" s="326"/>
      <c r="AA57" s="326"/>
      <c r="AB57" s="326"/>
      <c r="AC57" s="326"/>
      <c r="AD57" s="326"/>
      <c r="AE57" s="326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7"/>
      <c r="W58" s="326"/>
      <c r="X58" s="326"/>
      <c r="Y58" s="326"/>
      <c r="Z58" s="326"/>
      <c r="AA58" s="326"/>
      <c r="AB58" s="326"/>
      <c r="AC58" s="326"/>
      <c r="AD58" s="326"/>
      <c r="AE58" s="326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7"/>
      <c r="W59" s="326"/>
      <c r="X59" s="326"/>
      <c r="Y59" s="326"/>
      <c r="Z59" s="326"/>
      <c r="AA59" s="326"/>
      <c r="AB59" s="326"/>
      <c r="AC59" s="326"/>
      <c r="AD59" s="326"/>
      <c r="AE59" s="326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7"/>
      <c r="W60" s="326"/>
      <c r="X60" s="326"/>
      <c r="Y60" s="326"/>
      <c r="Z60" s="326"/>
      <c r="AA60" s="326"/>
      <c r="AB60" s="326"/>
      <c r="AC60" s="326"/>
      <c r="AD60" s="326"/>
      <c r="AE60" s="326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7"/>
      <c r="W61" s="326"/>
      <c r="X61" s="326"/>
      <c r="Y61" s="326"/>
      <c r="Z61" s="326"/>
      <c r="AA61" s="326"/>
      <c r="AB61" s="326"/>
      <c r="AC61" s="326"/>
      <c r="AD61" s="326"/>
      <c r="AE61" s="326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7"/>
      <c r="W62" s="326"/>
      <c r="X62" s="326"/>
      <c r="Y62" s="326"/>
      <c r="Z62" s="326"/>
      <c r="AA62" s="326"/>
      <c r="AB62" s="326"/>
      <c r="AC62" s="326"/>
      <c r="AD62" s="326"/>
      <c r="AE62" s="326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7"/>
      <c r="W63" s="326"/>
      <c r="X63" s="326"/>
      <c r="Y63" s="326"/>
      <c r="Z63" s="326"/>
      <c r="AA63" s="326"/>
      <c r="AB63" s="326"/>
      <c r="AC63" s="326"/>
      <c r="AD63" s="326"/>
      <c r="AE63" s="326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7"/>
      <c r="W64" s="326"/>
      <c r="X64" s="326"/>
      <c r="Y64" s="326"/>
      <c r="Z64" s="326"/>
      <c r="AA64" s="326"/>
      <c r="AB64" s="326"/>
      <c r="AC64" s="326"/>
      <c r="AD64" s="326"/>
      <c r="AE64" s="326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7"/>
      <c r="W65" s="326"/>
      <c r="X65" s="326"/>
      <c r="Y65" s="326"/>
      <c r="Z65" s="326"/>
      <c r="AA65" s="326"/>
      <c r="AB65" s="326"/>
      <c r="AC65" s="326"/>
      <c r="AD65" s="326"/>
      <c r="AE65" s="326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7"/>
      <c r="W66" s="326"/>
      <c r="X66" s="326"/>
      <c r="Y66" s="326"/>
      <c r="Z66" s="326"/>
      <c r="AA66" s="326"/>
      <c r="AB66" s="326"/>
      <c r="AC66" s="326"/>
      <c r="AD66" s="326"/>
      <c r="AE66" s="326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7"/>
      <c r="W67" s="326"/>
      <c r="X67" s="326"/>
      <c r="Y67" s="326"/>
      <c r="Z67" s="326"/>
      <c r="AA67" s="326"/>
      <c r="AB67" s="326"/>
      <c r="AC67" s="326"/>
      <c r="AD67" s="326"/>
      <c r="AE67" s="326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7"/>
      <c r="W68" s="326"/>
      <c r="X68" s="326"/>
      <c r="Y68" s="326"/>
      <c r="Z68" s="326"/>
      <c r="AA68" s="326"/>
      <c r="AB68" s="326"/>
      <c r="AC68" s="326"/>
      <c r="AD68" s="326"/>
      <c r="AE68" s="326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7"/>
      <c r="W69" s="326"/>
      <c r="X69" s="326"/>
      <c r="Y69" s="326"/>
      <c r="Z69" s="326"/>
      <c r="AA69" s="326"/>
      <c r="AB69" s="326"/>
      <c r="AC69" s="326"/>
      <c r="AD69" s="326"/>
      <c r="AE69" s="326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7"/>
      <c r="W70" s="326"/>
      <c r="X70" s="326"/>
      <c r="Y70" s="326"/>
      <c r="Z70" s="326"/>
      <c r="AA70" s="326"/>
      <c r="AB70" s="326"/>
      <c r="AC70" s="326"/>
      <c r="AD70" s="326"/>
      <c r="AE70" s="326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7"/>
      <c r="W71" s="326"/>
      <c r="X71" s="326"/>
      <c r="Y71" s="326"/>
      <c r="Z71" s="326"/>
      <c r="AA71" s="326"/>
      <c r="AB71" s="326"/>
      <c r="AC71" s="326"/>
      <c r="AD71" s="326"/>
      <c r="AE71" s="326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7"/>
      <c r="W72" s="326"/>
      <c r="X72" s="326"/>
      <c r="Y72" s="326"/>
      <c r="Z72" s="326"/>
      <c r="AA72" s="326"/>
      <c r="AB72" s="326"/>
      <c r="AC72" s="326"/>
      <c r="AD72" s="326"/>
      <c r="AE72" s="326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7"/>
      <c r="W73" s="326"/>
      <c r="X73" s="326"/>
      <c r="Y73" s="326"/>
      <c r="Z73" s="326"/>
      <c r="AA73" s="326"/>
      <c r="AB73" s="326"/>
      <c r="AC73" s="326"/>
      <c r="AD73" s="326"/>
      <c r="AE73" s="326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7"/>
      <c r="W74" s="326"/>
      <c r="X74" s="326"/>
      <c r="Y74" s="326"/>
      <c r="Z74" s="326"/>
      <c r="AA74" s="326"/>
      <c r="AB74" s="326"/>
      <c r="AC74" s="326"/>
      <c r="AD74" s="326"/>
      <c r="AE74" s="326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7"/>
      <c r="W75" s="326"/>
      <c r="X75" s="326"/>
      <c r="Y75" s="326"/>
      <c r="Z75" s="326"/>
      <c r="AA75" s="326"/>
      <c r="AB75" s="326"/>
      <c r="AC75" s="326"/>
      <c r="AD75" s="326"/>
      <c r="AE75" s="326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7"/>
      <c r="W76" s="326"/>
      <c r="X76" s="326"/>
      <c r="Y76" s="326"/>
      <c r="Z76" s="326"/>
      <c r="AA76" s="326"/>
      <c r="AB76" s="326"/>
      <c r="AC76" s="326"/>
      <c r="AD76" s="326"/>
      <c r="AE76" s="326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7"/>
      <c r="W77" s="326"/>
      <c r="X77" s="326"/>
      <c r="Y77" s="326"/>
      <c r="Z77" s="326"/>
      <c r="AA77" s="326"/>
      <c r="AB77" s="326"/>
      <c r="AC77" s="326"/>
      <c r="AD77" s="326"/>
      <c r="AE77" s="326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7"/>
      <c r="W78" s="326"/>
      <c r="X78" s="326"/>
      <c r="Y78" s="326"/>
      <c r="Z78" s="326"/>
      <c r="AA78" s="326"/>
      <c r="AB78" s="326"/>
      <c r="AC78" s="326"/>
      <c r="AD78" s="326"/>
      <c r="AE78" s="326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7"/>
      <c r="W79" s="326"/>
      <c r="X79" s="326"/>
      <c r="Y79" s="326"/>
      <c r="Z79" s="326"/>
      <c r="AA79" s="326"/>
      <c r="AB79" s="326"/>
      <c r="AC79" s="326"/>
      <c r="AD79" s="326"/>
      <c r="AE79" s="326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7"/>
      <c r="W80" s="326"/>
      <c r="X80" s="326"/>
      <c r="Y80" s="326"/>
      <c r="Z80" s="326"/>
      <c r="AA80" s="326"/>
      <c r="AB80" s="326"/>
      <c r="AC80" s="326"/>
      <c r="AD80" s="326"/>
      <c r="AE80" s="326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7"/>
      <c r="W81" s="326"/>
      <c r="X81" s="326"/>
      <c r="Y81" s="326"/>
      <c r="Z81" s="326"/>
      <c r="AA81" s="326"/>
      <c r="AB81" s="326"/>
      <c r="AC81" s="326"/>
      <c r="AD81" s="326"/>
      <c r="AE81" s="326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7"/>
      <c r="W82" s="326"/>
      <c r="X82" s="326"/>
      <c r="Y82" s="326"/>
      <c r="Z82" s="326"/>
      <c r="AA82" s="326"/>
      <c r="AB82" s="326"/>
      <c r="AC82" s="326"/>
      <c r="AD82" s="326"/>
      <c r="AE82" s="326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7"/>
      <c r="W83" s="326"/>
      <c r="X83" s="326"/>
      <c r="Y83" s="326"/>
      <c r="Z83" s="326"/>
      <c r="AA83" s="326"/>
      <c r="AB83" s="326"/>
      <c r="AC83" s="326"/>
      <c r="AD83" s="326"/>
      <c r="AE83" s="326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7"/>
      <c r="W84" s="326"/>
      <c r="X84" s="326"/>
      <c r="Y84" s="326"/>
      <c r="Z84" s="326"/>
      <c r="AA84" s="326"/>
      <c r="AB84" s="326"/>
      <c r="AC84" s="326"/>
      <c r="AD84" s="326"/>
      <c r="AE84" s="326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7"/>
      <c r="W85" s="326"/>
      <c r="X85" s="326"/>
      <c r="Y85" s="326"/>
      <c r="Z85" s="326"/>
      <c r="AA85" s="326"/>
      <c r="AB85" s="326"/>
      <c r="AC85" s="326"/>
      <c r="AD85" s="326"/>
      <c r="AE85" s="326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7"/>
      <c r="W86" s="326"/>
      <c r="X86" s="326"/>
      <c r="Y86" s="326"/>
      <c r="Z86" s="326"/>
      <c r="AA86" s="326"/>
      <c r="AB86" s="326"/>
      <c r="AC86" s="326"/>
      <c r="AD86" s="326"/>
      <c r="AE86" s="326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7"/>
      <c r="W87" s="326"/>
      <c r="X87" s="326"/>
      <c r="Y87" s="326"/>
      <c r="Z87" s="326"/>
      <c r="AA87" s="326"/>
      <c r="AB87" s="326"/>
      <c r="AC87" s="326"/>
      <c r="AD87" s="326"/>
      <c r="AE87" s="326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7"/>
      <c r="W88" s="326"/>
      <c r="X88" s="326"/>
      <c r="Y88" s="326"/>
      <c r="Z88" s="326"/>
      <c r="AA88" s="326"/>
      <c r="AB88" s="326"/>
      <c r="AC88" s="326"/>
      <c r="AD88" s="326"/>
      <c r="AE88" s="326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7"/>
      <c r="W89" s="326"/>
      <c r="X89" s="326"/>
      <c r="Y89" s="326"/>
      <c r="Z89" s="326"/>
      <c r="AA89" s="326"/>
      <c r="AB89" s="326"/>
      <c r="AC89" s="326"/>
      <c r="AD89" s="326"/>
      <c r="AE89" s="326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7"/>
      <c r="W90" s="326"/>
      <c r="X90" s="326"/>
      <c r="Y90" s="326"/>
      <c r="Z90" s="326"/>
      <c r="AA90" s="326"/>
      <c r="AB90" s="326"/>
      <c r="AC90" s="326"/>
      <c r="AD90" s="326"/>
      <c r="AE90" s="326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7"/>
      <c r="W91" s="326"/>
      <c r="X91" s="326"/>
      <c r="Y91" s="326"/>
      <c r="Z91" s="326"/>
      <c r="AA91" s="326"/>
      <c r="AB91" s="326"/>
      <c r="AC91" s="326"/>
      <c r="AD91" s="326"/>
      <c r="AE91" s="326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7"/>
      <c r="W92" s="326"/>
      <c r="X92" s="326"/>
      <c r="Y92" s="326"/>
      <c r="Z92" s="326"/>
      <c r="AA92" s="326"/>
      <c r="AB92" s="326"/>
      <c r="AC92" s="326"/>
      <c r="AD92" s="326"/>
      <c r="AE92" s="326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7"/>
      <c r="W93" s="326"/>
      <c r="X93" s="326"/>
      <c r="Y93" s="326"/>
      <c r="Z93" s="326"/>
      <c r="AA93" s="326"/>
      <c r="AB93" s="326"/>
      <c r="AC93" s="326"/>
      <c r="AD93" s="326"/>
      <c r="AE93" s="326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7"/>
      <c r="W94" s="326"/>
      <c r="X94" s="326"/>
      <c r="Y94" s="326"/>
      <c r="Z94" s="326"/>
      <c r="AA94" s="326"/>
      <c r="AB94" s="326"/>
      <c r="AC94" s="326"/>
      <c r="AD94" s="326"/>
      <c r="AE94" s="326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7"/>
      <c r="W95" s="326"/>
      <c r="X95" s="326"/>
      <c r="Y95" s="326"/>
      <c r="Z95" s="326"/>
      <c r="AA95" s="326"/>
      <c r="AB95" s="326"/>
      <c r="AC95" s="326"/>
      <c r="AD95" s="326"/>
      <c r="AE95" s="326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7"/>
      <c r="W96" s="326"/>
      <c r="X96" s="326"/>
      <c r="Y96" s="326"/>
      <c r="Z96" s="326"/>
      <c r="AA96" s="326"/>
      <c r="AB96" s="326"/>
      <c r="AC96" s="326"/>
      <c r="AD96" s="326"/>
      <c r="AE96" s="326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7"/>
      <c r="W97" s="326"/>
      <c r="X97" s="326"/>
      <c r="Y97" s="326"/>
      <c r="Z97" s="326"/>
      <c r="AA97" s="326"/>
      <c r="AB97" s="326"/>
      <c r="AC97" s="326"/>
      <c r="AD97" s="326"/>
      <c r="AE97" s="326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7"/>
      <c r="W98" s="326"/>
      <c r="X98" s="326"/>
      <c r="Y98" s="326"/>
      <c r="Z98" s="326"/>
      <c r="AA98" s="326"/>
      <c r="AB98" s="326"/>
      <c r="AC98" s="326"/>
      <c r="AD98" s="326"/>
      <c r="AE98" s="326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7"/>
      <c r="W99" s="326"/>
      <c r="X99" s="326"/>
      <c r="Y99" s="326"/>
      <c r="Z99" s="326"/>
      <c r="AA99" s="326"/>
      <c r="AB99" s="326"/>
      <c r="AC99" s="326"/>
      <c r="AD99" s="326"/>
      <c r="AE99" s="326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7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7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7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7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7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7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7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7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7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7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7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7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7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7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7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7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7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0"/>
      <c r="B117" s="113" t="s">
        <v>22</v>
      </c>
      <c r="C117" s="270"/>
      <c r="D117" s="271">
        <f>SUM(D4:D108)</f>
        <v>0</v>
      </c>
      <c r="E117" s="270"/>
      <c r="F117" s="272">
        <f t="shared" ref="F117:AF117" si="186">SUM(F4:F108)</f>
        <v>22.5</v>
      </c>
      <c r="G117" s="272">
        <f t="shared" si="186"/>
        <v>23</v>
      </c>
      <c r="H117" s="272">
        <f t="shared" si="186"/>
        <v>21.5</v>
      </c>
      <c r="I117" s="272">
        <f t="shared" si="186"/>
        <v>22</v>
      </c>
      <c r="J117" s="272">
        <f t="shared" si="186"/>
        <v>23</v>
      </c>
      <c r="K117" s="272">
        <f t="shared" si="186"/>
        <v>22</v>
      </c>
      <c r="L117" s="272">
        <f t="shared" si="186"/>
        <v>22</v>
      </c>
      <c r="M117" s="272">
        <f t="shared" si="186"/>
        <v>0</v>
      </c>
      <c r="N117" s="272">
        <f t="shared" si="186"/>
        <v>0</v>
      </c>
      <c r="O117" s="272">
        <f t="shared" si="186"/>
        <v>0</v>
      </c>
      <c r="P117" s="272">
        <f t="shared" si="186"/>
        <v>0</v>
      </c>
      <c r="Q117" s="272">
        <f t="shared" si="186"/>
        <v>0</v>
      </c>
      <c r="R117" s="272">
        <f t="shared" si="186"/>
        <v>0</v>
      </c>
      <c r="S117" s="272">
        <f>SUM(S4:S108)</f>
        <v>0</v>
      </c>
      <c r="T117" s="272">
        <f>SUM(T4:T108)</f>
        <v>0</v>
      </c>
      <c r="U117" s="272">
        <f>SUM(U4:U108)</f>
        <v>0</v>
      </c>
      <c r="V117" s="272">
        <f>SUM(V4:V108)</f>
        <v>0</v>
      </c>
      <c r="W117" s="272">
        <f t="shared" si="186"/>
        <v>0</v>
      </c>
      <c r="X117" s="272">
        <f t="shared" si="186"/>
        <v>0</v>
      </c>
      <c r="Y117" s="272">
        <f t="shared" si="186"/>
        <v>0</v>
      </c>
      <c r="Z117" s="272">
        <f t="shared" si="186"/>
        <v>0</v>
      </c>
      <c r="AA117" s="272">
        <f t="shared" si="186"/>
        <v>0</v>
      </c>
      <c r="AB117" s="272">
        <f t="shared" si="186"/>
        <v>0</v>
      </c>
      <c r="AC117" s="272">
        <f t="shared" si="186"/>
        <v>0</v>
      </c>
      <c r="AD117" s="272">
        <f t="shared" si="186"/>
        <v>0</v>
      </c>
      <c r="AE117" s="272">
        <f t="shared" si="186"/>
        <v>0</v>
      </c>
      <c r="AF117" s="272">
        <f t="shared" si="186"/>
        <v>0</v>
      </c>
      <c r="AG117" s="272">
        <f>SUM(AG4:AG116)</f>
        <v>0</v>
      </c>
      <c r="AH117" s="272">
        <f>SUM(AH4:AH108)</f>
        <v>0</v>
      </c>
      <c r="AI117" s="272">
        <f>SUM(AI4:AI108)</f>
        <v>0</v>
      </c>
      <c r="AJ117" s="272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0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21370</v>
      </c>
      <c r="H7" s="71">
        <f>'مرتبات البنات'!H107</f>
        <v>0</v>
      </c>
      <c r="I7" s="212">
        <f>F7+G7+H7</f>
        <v>21370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18180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0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4095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465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21370</v>
      </c>
      <c r="H12" s="214">
        <f>H7+H8-H9-H10+H11</f>
        <v>0</v>
      </c>
      <c r="I12" s="214">
        <f>I7+I8-I9-I10+I11-'مرتبات الاداره'!J11</f>
        <v>21370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22275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2965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M47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3" customFormat="1" ht="51" customHeight="1">
      <c r="A4" s="321" t="s">
        <v>18</v>
      </c>
      <c r="B4" s="321" t="s">
        <v>14</v>
      </c>
      <c r="C4" s="328" t="s">
        <v>2</v>
      </c>
      <c r="D4" s="329" t="s">
        <v>13</v>
      </c>
      <c r="E4" s="322" t="s">
        <v>111</v>
      </c>
      <c r="F4" s="330" t="s">
        <v>41</v>
      </c>
      <c r="G4" s="322" t="s">
        <v>97</v>
      </c>
      <c r="H4" s="321" t="s">
        <v>25</v>
      </c>
      <c r="I4" s="322" t="s">
        <v>26</v>
      </c>
      <c r="J4" s="322" t="s">
        <v>112</v>
      </c>
      <c r="K4" s="321" t="s">
        <v>15</v>
      </c>
      <c r="L4" s="322" t="s">
        <v>91</v>
      </c>
    </row>
    <row r="5" spans="1:13" ht="33" customHeight="1">
      <c r="A5" s="274">
        <f>'حضور بنين'!A4</f>
        <v>1</v>
      </c>
      <c r="B5" s="243" t="str">
        <f>'حضور بنين'!B4</f>
        <v>عاطف وصفي</v>
      </c>
      <c r="C5" s="244">
        <f>'حضور بنين'!E4</f>
        <v>7</v>
      </c>
      <c r="D5" s="244">
        <f>'حضور بنين'!C4</f>
        <v>170</v>
      </c>
      <c r="E5" s="244">
        <f>C5*D5</f>
        <v>1190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1190</v>
      </c>
      <c r="K5" s="246"/>
      <c r="L5" s="320"/>
      <c r="M5" s="261"/>
    </row>
    <row r="6" spans="1:13" ht="25.5" customHeight="1">
      <c r="A6" s="274">
        <f>'حضور بنين'!A5</f>
        <v>2</v>
      </c>
      <c r="B6" s="243" t="str">
        <f>'حضور بنين'!B5</f>
        <v>غانم عبدالله</v>
      </c>
      <c r="C6" s="244">
        <f>'حضور بنين'!E5</f>
        <v>6</v>
      </c>
      <c r="D6" s="244">
        <f>'حضور بنين'!C5</f>
        <v>170</v>
      </c>
      <c r="E6" s="244">
        <f t="shared" ref="E6:E34" si="0">C6*D6</f>
        <v>1020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1020</v>
      </c>
      <c r="K6" s="247"/>
      <c r="L6" s="248"/>
      <c r="M6" s="261"/>
    </row>
    <row r="7" spans="1:13" ht="25.5" customHeight="1">
      <c r="A7" s="274">
        <f>'حضور بنين'!A6</f>
        <v>3</v>
      </c>
      <c r="B7" s="243" t="str">
        <f>'حضور بنين'!B6</f>
        <v>خالد جمال</v>
      </c>
      <c r="C7" s="244">
        <f>'حضور بنين'!E6</f>
        <v>7</v>
      </c>
      <c r="D7" s="244">
        <f>'حضور بنين'!C6</f>
        <v>170</v>
      </c>
      <c r="E7" s="244">
        <f t="shared" si="0"/>
        <v>1190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1190</v>
      </c>
      <c r="K7" s="247"/>
      <c r="L7" s="248"/>
      <c r="M7" s="261"/>
    </row>
    <row r="8" spans="1:13" ht="25.5" customHeight="1">
      <c r="A8" s="274">
        <f>'حضور بنين'!A7</f>
        <v>4</v>
      </c>
      <c r="B8" s="243" t="str">
        <f>'حضور بنين'!B7</f>
        <v>هاني ربيع</v>
      </c>
      <c r="C8" s="244">
        <f>'حضور بنين'!E7</f>
        <v>7</v>
      </c>
      <c r="D8" s="244">
        <f>'حضور بنين'!C7</f>
        <v>170</v>
      </c>
      <c r="E8" s="244">
        <f t="shared" si="0"/>
        <v>1190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1190</v>
      </c>
      <c r="K8" s="247"/>
      <c r="L8" s="248"/>
      <c r="M8" s="261"/>
    </row>
    <row r="9" spans="1:13" ht="25.5" customHeight="1">
      <c r="A9" s="274">
        <f>'حضور بنين'!A8</f>
        <v>5</v>
      </c>
      <c r="B9" s="243" t="str">
        <f>'حضور بنين'!B8</f>
        <v>محمد شعبان</v>
      </c>
      <c r="C9" s="244">
        <f>'حضور بنين'!E8</f>
        <v>7</v>
      </c>
      <c r="D9" s="244">
        <f>'حضور بنين'!C8</f>
        <v>170</v>
      </c>
      <c r="E9" s="244">
        <f t="shared" si="0"/>
        <v>1190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1190</v>
      </c>
      <c r="K9" s="247"/>
      <c r="L9" s="248"/>
      <c r="M9" s="261"/>
    </row>
    <row r="10" spans="1:13" ht="25.5" customHeight="1">
      <c r="A10" s="274">
        <f>'حضور بنين'!A9</f>
        <v>6</v>
      </c>
      <c r="B10" s="243" t="str">
        <f>'حضور بنين'!B9</f>
        <v>محمد فرج</v>
      </c>
      <c r="C10" s="244">
        <f>'حضور بنين'!E9</f>
        <v>7</v>
      </c>
      <c r="D10" s="244">
        <f>'حضور بنين'!C9</f>
        <v>170</v>
      </c>
      <c r="E10" s="244">
        <f t="shared" si="0"/>
        <v>1190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1190</v>
      </c>
      <c r="K10" s="247"/>
      <c r="L10" s="248"/>
      <c r="M10" s="261"/>
    </row>
    <row r="11" spans="1:13" ht="25.5" customHeight="1">
      <c r="A11" s="274">
        <f>'حضور بنين'!A10</f>
        <v>7</v>
      </c>
      <c r="B11" s="243" t="str">
        <f>'حضور بنين'!B10</f>
        <v>شريف جمال</v>
      </c>
      <c r="C11" s="244">
        <f>'حضور بنين'!E10</f>
        <v>6.5</v>
      </c>
      <c r="D11" s="244">
        <f>'حضور بنين'!C10</f>
        <v>170</v>
      </c>
      <c r="E11" s="244">
        <f t="shared" si="0"/>
        <v>1105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1105</v>
      </c>
      <c r="K11" s="247"/>
      <c r="L11" s="248"/>
      <c r="M11" s="261"/>
    </row>
    <row r="12" spans="1:13" ht="25.5" customHeight="1">
      <c r="A12" s="274">
        <f>'حضور بنين'!A11</f>
        <v>8</v>
      </c>
      <c r="B12" s="243" t="str">
        <f>'حضور بنين'!B11</f>
        <v>جمال عبدالله</v>
      </c>
      <c r="C12" s="244">
        <f>'حضور بنين'!E11</f>
        <v>7</v>
      </c>
      <c r="D12" s="244">
        <f>'حضور بنين'!C11</f>
        <v>170</v>
      </c>
      <c r="E12" s="244">
        <f t="shared" si="0"/>
        <v>1190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1190</v>
      </c>
      <c r="K12" s="247"/>
      <c r="L12" s="248"/>
      <c r="M12" s="261"/>
    </row>
    <row r="13" spans="1:13" ht="25.5" customHeight="1">
      <c r="A13" s="274">
        <f>'حضور بنين'!A12</f>
        <v>9</v>
      </c>
      <c r="B13" s="243" t="str">
        <f>'حضور بنين'!B12</f>
        <v>مصطفى شعبان</v>
      </c>
      <c r="C13" s="244">
        <f>'حضور بنين'!E12</f>
        <v>7</v>
      </c>
      <c r="D13" s="244">
        <f>'حضور بنين'!C12</f>
        <v>170</v>
      </c>
      <c r="E13" s="244">
        <f t="shared" si="0"/>
        <v>1190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1190</v>
      </c>
      <c r="K13" s="247"/>
      <c r="L13" s="248"/>
      <c r="M13" s="261"/>
    </row>
    <row r="14" spans="1:13" ht="25.5" customHeight="1">
      <c r="A14" s="274">
        <f>'حضور بنين'!A13</f>
        <v>10</v>
      </c>
      <c r="B14" s="243" t="str">
        <f>'حضور بنين'!B13</f>
        <v>عمر</v>
      </c>
      <c r="C14" s="244">
        <f>'حضور بنين'!E13</f>
        <v>7</v>
      </c>
      <c r="D14" s="244">
        <f>'حضور بنين'!C13</f>
        <v>170</v>
      </c>
      <c r="E14" s="244">
        <f t="shared" si="0"/>
        <v>1190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1190</v>
      </c>
      <c r="K14" s="247"/>
      <c r="L14" s="248"/>
      <c r="M14" s="261"/>
    </row>
    <row r="15" spans="1:13" ht="25.5" customHeight="1">
      <c r="A15" s="274">
        <f>'حضور بنين'!A14</f>
        <v>11</v>
      </c>
      <c r="B15" s="353" t="str">
        <f>'حضور بنين'!B14</f>
        <v>كريم</v>
      </c>
      <c r="C15" s="244">
        <f>'حضور بنين'!E14</f>
        <v>5.5</v>
      </c>
      <c r="D15" s="244">
        <f>'حضور بنين'!C14</f>
        <v>170</v>
      </c>
      <c r="E15" s="244">
        <f t="shared" si="0"/>
        <v>935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935</v>
      </c>
      <c r="K15" s="247"/>
      <c r="L15" s="248"/>
      <c r="M15" s="261"/>
    </row>
    <row r="16" spans="1:13" ht="26.25">
      <c r="A16" s="274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1"/>
    </row>
    <row r="17" spans="1:13" ht="26.25">
      <c r="A17" s="274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1"/>
    </row>
    <row r="18" spans="1:13" ht="26.25">
      <c r="A18" s="274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1"/>
    </row>
    <row r="19" spans="1:13" ht="26.25">
      <c r="A19" s="274">
        <f>'حضور بنين'!A18</f>
        <v>15</v>
      </c>
      <c r="B19" s="243" t="str">
        <f>'حضور بنين'!B18</f>
        <v>أم خالد</v>
      </c>
      <c r="C19" s="244">
        <f>'حضور بنين'!E18</f>
        <v>7</v>
      </c>
      <c r="D19" s="244">
        <f>'حضور بنين'!C18</f>
        <v>130</v>
      </c>
      <c r="E19" s="244">
        <f t="shared" si="0"/>
        <v>910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910</v>
      </c>
      <c r="K19" s="247"/>
      <c r="L19" s="248"/>
      <c r="M19" s="261"/>
    </row>
    <row r="20" spans="1:13" ht="26.25">
      <c r="A20" s="274">
        <f>'حضور بنين'!A19</f>
        <v>16</v>
      </c>
      <c r="B20" s="243" t="str">
        <f>'حضور بنين'!B19</f>
        <v>أم هشام</v>
      </c>
      <c r="C20" s="244">
        <f>'حضور بنين'!E19</f>
        <v>7</v>
      </c>
      <c r="D20" s="244">
        <f>'حضور بنين'!C19</f>
        <v>130</v>
      </c>
      <c r="E20" s="244">
        <f t="shared" si="0"/>
        <v>910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910</v>
      </c>
      <c r="K20" s="247"/>
      <c r="L20" s="248"/>
      <c r="M20" s="261"/>
    </row>
    <row r="21" spans="1:13" ht="26.25">
      <c r="A21" s="274">
        <f>'حضور بنين'!A20</f>
        <v>17</v>
      </c>
      <c r="B21" s="243" t="str">
        <f>'حضور بنين'!B20</f>
        <v>أم نداء</v>
      </c>
      <c r="C21" s="244">
        <f>'حضور بنين'!E20</f>
        <v>7</v>
      </c>
      <c r="D21" s="244">
        <f>'حضور بنين'!C20</f>
        <v>130</v>
      </c>
      <c r="E21" s="244">
        <f t="shared" si="0"/>
        <v>910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910</v>
      </c>
      <c r="K21" s="247"/>
      <c r="L21" s="248"/>
      <c r="M21" s="261"/>
    </row>
    <row r="22" spans="1:13" ht="27.75" customHeight="1">
      <c r="A22" s="274">
        <f>'حضور بنين'!A21</f>
        <v>18</v>
      </c>
      <c r="B22" s="243" t="str">
        <f>'حضور بنين'!B21</f>
        <v>عبير شعبان</v>
      </c>
      <c r="C22" s="244">
        <f>'حضور بنين'!E21</f>
        <v>7</v>
      </c>
      <c r="D22" s="244">
        <f>'حضور بنين'!C21</f>
        <v>130</v>
      </c>
      <c r="E22" s="244">
        <f t="shared" si="0"/>
        <v>910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910</v>
      </c>
      <c r="K22" s="247"/>
      <c r="L22" s="248"/>
      <c r="M22" s="261"/>
    </row>
    <row r="23" spans="1:13" ht="27.75" customHeight="1">
      <c r="A23" s="274">
        <f>'حضور بنين'!A22</f>
        <v>19</v>
      </c>
      <c r="B23" s="243" t="str">
        <f>'حضور بنين'!B22</f>
        <v>عطايات جمال</v>
      </c>
      <c r="C23" s="244">
        <f>'حضور بنين'!E22</f>
        <v>7</v>
      </c>
      <c r="D23" s="244">
        <f>'حضور بنين'!C22</f>
        <v>130</v>
      </c>
      <c r="E23" s="244">
        <f t="shared" si="0"/>
        <v>910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910</v>
      </c>
      <c r="K23" s="247"/>
      <c r="L23" s="248"/>
      <c r="M23" s="261"/>
    </row>
    <row r="24" spans="1:13" ht="27.75" customHeight="1">
      <c r="A24" s="274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7</v>
      </c>
      <c r="D24" s="244">
        <f>'حضور بنين'!C23</f>
        <v>120</v>
      </c>
      <c r="E24" s="244">
        <f t="shared" si="0"/>
        <v>840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840</v>
      </c>
      <c r="K24" s="247"/>
      <c r="L24" s="248"/>
      <c r="M24" s="261"/>
    </row>
    <row r="25" spans="1:13" ht="27.75" customHeight="1">
      <c r="A25" s="274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7</v>
      </c>
      <c r="D25" s="244">
        <f>'حضور بنين'!C24</f>
        <v>120</v>
      </c>
      <c r="E25" s="244">
        <f t="shared" si="0"/>
        <v>840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840</v>
      </c>
      <c r="K25" s="247"/>
      <c r="L25" s="248"/>
      <c r="M25" s="261"/>
    </row>
    <row r="26" spans="1:13" ht="27.75" customHeight="1">
      <c r="A26" s="274">
        <f>'حضور بنين'!A25</f>
        <v>22</v>
      </c>
      <c r="B26" s="243" t="str">
        <f>'حضور بنين'!B25</f>
        <v>ولاء عامر ام احمد</v>
      </c>
      <c r="C26" s="244">
        <f>'حضور بنين'!E25</f>
        <v>5</v>
      </c>
      <c r="D26" s="244">
        <f>'حضور بنين'!C25</f>
        <v>120</v>
      </c>
      <c r="E26" s="244">
        <f t="shared" si="0"/>
        <v>600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600</v>
      </c>
      <c r="K26" s="247"/>
      <c r="L26" s="248"/>
      <c r="M26" s="261"/>
    </row>
    <row r="27" spans="1:13" ht="27.75" customHeight="1">
      <c r="A27" s="274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1"/>
    </row>
    <row r="28" spans="1:13" ht="27.75" customHeight="1">
      <c r="A28" s="274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1"/>
    </row>
    <row r="29" spans="1:13" ht="27.75" customHeight="1">
      <c r="A29" s="274">
        <f>'حضور بنين'!A28</f>
        <v>25</v>
      </c>
      <c r="B29" s="243" t="str">
        <f>'حضور بنين'!B28</f>
        <v>هشام خالد</v>
      </c>
      <c r="C29" s="244">
        <f>'حضور بنين'!E28</f>
        <v>7</v>
      </c>
      <c r="D29" s="244">
        <f>'حضور بنين'!C28</f>
        <v>130</v>
      </c>
      <c r="E29" s="244">
        <f t="shared" si="0"/>
        <v>910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910</v>
      </c>
      <c r="K29" s="247"/>
      <c r="L29" s="248"/>
      <c r="M29" s="261"/>
    </row>
    <row r="30" spans="1:13" ht="26.25">
      <c r="A30" s="274">
        <f>'حضور بنين'!A29</f>
        <v>26</v>
      </c>
      <c r="B30" s="243" t="str">
        <f>'حضور بنين'!B29</f>
        <v>مروان خالد</v>
      </c>
      <c r="C30" s="244">
        <f>'حضور بنين'!E29</f>
        <v>7</v>
      </c>
      <c r="D30" s="244">
        <f>'حضور بنين'!C29</f>
        <v>50</v>
      </c>
      <c r="E30" s="244">
        <f t="shared" si="0"/>
        <v>350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350</v>
      </c>
      <c r="K30" s="247"/>
      <c r="L30" s="248"/>
      <c r="M30" s="261"/>
    </row>
    <row r="31" spans="1:13" ht="26.25">
      <c r="A31" s="274">
        <f>'حضور بنين'!A30</f>
        <v>27</v>
      </c>
      <c r="B31" s="243" t="str">
        <f>'حضور بنين'!B30</f>
        <v>احمد جمال</v>
      </c>
      <c r="C31" s="244">
        <f>'حضور بنين'!E30</f>
        <v>7</v>
      </c>
      <c r="D31" s="244">
        <f>'حضور بنين'!C30</f>
        <v>50</v>
      </c>
      <c r="E31" s="244">
        <f t="shared" si="0"/>
        <v>350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350</v>
      </c>
      <c r="K31" s="247"/>
      <c r="L31" s="248"/>
      <c r="M31" s="261"/>
    </row>
    <row r="32" spans="1:13" ht="26.25">
      <c r="A32" s="274">
        <f>'حضور بنين'!A31</f>
        <v>28</v>
      </c>
      <c r="B32" s="243" t="str">
        <f>'حضور بنين'!B31</f>
        <v>يوسف محمود</v>
      </c>
      <c r="C32" s="244">
        <f>'حضور بنين'!E31</f>
        <v>7</v>
      </c>
      <c r="D32" s="244">
        <f>'حضور بنين'!C31</f>
        <v>50</v>
      </c>
      <c r="E32" s="244">
        <f t="shared" si="0"/>
        <v>350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350</v>
      </c>
      <c r="K32" s="247"/>
      <c r="L32" s="248"/>
      <c r="M32" s="261"/>
    </row>
    <row r="33" spans="1:13" ht="24.75" customHeight="1">
      <c r="A33" s="274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1"/>
    </row>
    <row r="34" spans="1:13" ht="26.25">
      <c r="A34" s="274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1"/>
    </row>
    <row r="35" spans="1:13" ht="26.25">
      <c r="A35" s="274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1"/>
    </row>
    <row r="36" spans="1:13" ht="26.25">
      <c r="A36" s="274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1"/>
    </row>
    <row r="37" spans="1:13" ht="21.75" customHeight="1" thickBot="1">
      <c r="A37" s="275" t="s">
        <v>78</v>
      </c>
      <c r="B37" s="262" t="s">
        <v>27</v>
      </c>
      <c r="C37" s="263"/>
      <c r="D37" s="258"/>
      <c r="E37" s="254">
        <f t="shared" ref="E37:J37" si="7">SUBTOTAL(9,E5:E36)</f>
        <v>21370</v>
      </c>
      <c r="F37" s="254">
        <f t="shared" si="7"/>
        <v>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21370</v>
      </c>
      <c r="K37" s="258"/>
      <c r="L37" s="250" t="b">
        <f>(E37+F37-G37-H37)=J37</f>
        <v>1</v>
      </c>
      <c r="M37" s="261"/>
    </row>
    <row r="38" spans="1:13" ht="27" thickBot="1">
      <c r="A38" s="273"/>
      <c r="B38" s="396" t="s">
        <v>30</v>
      </c>
      <c r="C38" s="397"/>
      <c r="D38" s="397"/>
      <c r="E38" s="397"/>
      <c r="F38" s="397"/>
      <c r="G38" s="398"/>
      <c r="H38" s="265">
        <f>E37</f>
        <v>21370</v>
      </c>
    </row>
    <row r="39" spans="1:13" ht="27" thickBot="1">
      <c r="A39" s="273"/>
      <c r="B39" s="399" t="s">
        <v>28</v>
      </c>
      <c r="C39" s="400"/>
      <c r="D39" s="400"/>
      <c r="E39" s="400"/>
      <c r="F39" s="400"/>
      <c r="G39" s="401"/>
      <c r="H39" s="265">
        <f>F37</f>
        <v>0</v>
      </c>
    </row>
    <row r="40" spans="1:13" ht="27" thickBot="1">
      <c r="A40" s="273"/>
      <c r="B40" s="399" t="s">
        <v>32</v>
      </c>
      <c r="C40" s="400"/>
      <c r="D40" s="400"/>
      <c r="E40" s="400"/>
      <c r="F40" s="400"/>
      <c r="G40" s="401"/>
      <c r="H40" s="265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5">
        <f>H37</f>
        <v>0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6">
        <f>H38+H39-H40-H41</f>
        <v>21370</v>
      </c>
      <c r="I42" s="264" t="b">
        <f>H42=J37</f>
        <v>1</v>
      </c>
    </row>
    <row r="44" spans="1:13" ht="15.75">
      <c r="J44" s="259"/>
      <c r="K44" s="259"/>
    </row>
    <row r="45" spans="1:13" ht="15.75">
      <c r="C45" s="260"/>
      <c r="D45" s="260"/>
      <c r="E45" s="260"/>
      <c r="J45" s="259"/>
      <c r="K45" s="259"/>
    </row>
    <row r="46" spans="1:13" ht="15">
      <c r="C46" s="260"/>
      <c r="D46" s="260"/>
      <c r="E46" s="260"/>
    </row>
    <row r="47" spans="1:13" ht="15">
      <c r="C47" s="260"/>
      <c r="D47" s="260"/>
      <c r="E47" s="260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6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2024-02-02T22:13:40Z</cp:lastPrinted>
  <dcterms:created xsi:type="dcterms:W3CDTF">2009-05-17T13:39:31Z</dcterms:created>
  <dcterms:modified xsi:type="dcterms:W3CDTF">2024-02-07T21:58:07Z</dcterms:modified>
</cp:coreProperties>
</file>