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125" activeTab="1"/>
  </bookViews>
  <sheets>
    <sheet name="ورقة1" sheetId="1" r:id="rId1"/>
    <sheet name="تصفية " sheetId="2" r:id="rId2"/>
    <sheet name="ورقة3" sheetId="3" r:id="rId3"/>
  </sheets>
  <definedNames>
    <definedName name="_xlnm._FilterDatabase" localSheetId="1" hidden="1">'تصفية '!$A$2:$N$34</definedName>
  </definedNames>
  <calcPr calcId="152511"/>
  <fileRecoveryPr repairLoad="1"/>
</workbook>
</file>

<file path=xl/calcChain.xml><?xml version="1.0" encoding="utf-8"?>
<calcChain xmlns="http://schemas.openxmlformats.org/spreadsheetml/2006/main">
  <c r="E4" i="2" l="1"/>
  <c r="N35" i="2" l="1"/>
  <c r="K35" i="2"/>
  <c r="J35" i="2"/>
  <c r="I35" i="2"/>
  <c r="H35" i="2"/>
  <c r="F35" i="2"/>
  <c r="E35" i="2"/>
  <c r="L34" i="2"/>
  <c r="G34" i="2"/>
  <c r="L33" i="2"/>
  <c r="G33" i="2"/>
  <c r="L32" i="2"/>
  <c r="G32" i="2"/>
  <c r="L31" i="2"/>
  <c r="G31" i="2"/>
  <c r="L30" i="2"/>
  <c r="G30" i="2"/>
  <c r="L29" i="2"/>
  <c r="G29" i="2"/>
  <c r="L28" i="2"/>
  <c r="G28" i="2"/>
  <c r="L27" i="2"/>
  <c r="G27" i="2"/>
  <c r="L26" i="2"/>
  <c r="G26" i="2"/>
  <c r="L25" i="2"/>
  <c r="G25" i="2"/>
  <c r="L24" i="2"/>
  <c r="G24" i="2"/>
  <c r="L23" i="2"/>
  <c r="G23" i="2"/>
  <c r="L22" i="2"/>
  <c r="G22" i="2"/>
  <c r="L21" i="2"/>
  <c r="G21" i="2"/>
  <c r="L20" i="2"/>
  <c r="G20" i="2"/>
  <c r="L19" i="2"/>
  <c r="G19" i="2"/>
  <c r="L18" i="2"/>
  <c r="G18" i="2"/>
  <c r="L17" i="2"/>
  <c r="G17" i="2"/>
  <c r="L16" i="2"/>
  <c r="G16" i="2"/>
  <c r="L15" i="2"/>
  <c r="G15" i="2"/>
  <c r="L14" i="2"/>
  <c r="G14" i="2"/>
  <c r="L13" i="2"/>
  <c r="G13" i="2"/>
  <c r="L12" i="2"/>
  <c r="G12" i="2"/>
  <c r="L11" i="2"/>
  <c r="G11" i="2"/>
  <c r="L10" i="2"/>
  <c r="G10" i="2"/>
  <c r="L9" i="2"/>
  <c r="G9" i="2"/>
  <c r="L8" i="2"/>
  <c r="G8" i="2"/>
  <c r="L7" i="2"/>
  <c r="G7" i="2"/>
  <c r="L6" i="2"/>
  <c r="G6" i="2"/>
  <c r="L5" i="2"/>
  <c r="G5" i="2"/>
  <c r="L4" i="2"/>
  <c r="G4" i="2"/>
  <c r="L3" i="2"/>
  <c r="L35" i="2" s="1"/>
  <c r="G3" i="2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M5" i="2" l="1"/>
  <c r="M3" i="2"/>
  <c r="M4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G35" i="2"/>
  <c r="M28" i="2"/>
  <c r="M29" i="2"/>
  <c r="M30" i="2"/>
  <c r="M31" i="2"/>
  <c r="M32" i="2"/>
  <c r="M33" i="2"/>
  <c r="M34" i="2"/>
  <c r="M27" i="2"/>
  <c r="M35" i="2" l="1"/>
</calcChain>
</file>

<file path=xl/sharedStrings.xml><?xml version="1.0" encoding="utf-8"?>
<sst xmlns="http://schemas.openxmlformats.org/spreadsheetml/2006/main" count="175" uniqueCount="57">
  <si>
    <t>عاطف وصفي</t>
  </si>
  <si>
    <t>غانم عبدالله</t>
  </si>
  <si>
    <t>خالد جمال</t>
  </si>
  <si>
    <t>هاني ربيع</t>
  </si>
  <si>
    <t>محمد شعبان</t>
  </si>
  <si>
    <t>محمد فرج</t>
  </si>
  <si>
    <t>شريف جمال</t>
  </si>
  <si>
    <t>جمال عبدالله</t>
  </si>
  <si>
    <t>حسني محمود</t>
  </si>
  <si>
    <t>كود</t>
  </si>
  <si>
    <t>الاسم</t>
  </si>
  <si>
    <t>مصطفى شعبان</t>
  </si>
  <si>
    <t>عمر</t>
  </si>
  <si>
    <t>كريم</t>
  </si>
  <si>
    <t>أم خالد</t>
  </si>
  <si>
    <t>أم هشام</t>
  </si>
  <si>
    <t>أم نداء</t>
  </si>
  <si>
    <t>عبير شعبان</t>
  </si>
  <si>
    <t>عطايات جمال</t>
  </si>
  <si>
    <t>فريجة فريد ام يوسف</t>
  </si>
  <si>
    <t>فريجة قرني ام كريم</t>
  </si>
  <si>
    <t>ولاء عامر ام احمد</t>
  </si>
  <si>
    <t>هشام خالد</t>
  </si>
  <si>
    <t>مروان خالد</t>
  </si>
  <si>
    <t>احمد جمال</t>
  </si>
  <si>
    <t>يوسف محمود</t>
  </si>
  <si>
    <t>نوفمبر</t>
  </si>
  <si>
    <t>ديسمبر</t>
  </si>
  <si>
    <t>يناير</t>
  </si>
  <si>
    <t>فبراير</t>
  </si>
  <si>
    <t>الاجمالي</t>
  </si>
  <si>
    <t>عامر</t>
  </si>
  <si>
    <t>حجازي</t>
  </si>
  <si>
    <t>فريجة فريد</t>
  </si>
  <si>
    <t>فريجة قرني</t>
  </si>
  <si>
    <t xml:space="preserve">سعاد حسين </t>
  </si>
  <si>
    <t>عبدالرحمن شوقي</t>
  </si>
  <si>
    <t>محمد محمود طه</t>
  </si>
  <si>
    <t>حجازي فتوح</t>
  </si>
  <si>
    <t>احمد فراج</t>
  </si>
  <si>
    <t>بدر شعبان</t>
  </si>
  <si>
    <t>كريم حسني</t>
  </si>
  <si>
    <t>كريم عامر</t>
  </si>
  <si>
    <t xml:space="preserve">الأسمــــــــــــــــــــــاء </t>
  </si>
  <si>
    <t xml:space="preserve">عدد الأيام </t>
  </si>
  <si>
    <t>الفئه</t>
  </si>
  <si>
    <t xml:space="preserve">الإجمالى قبل
 خصومات </t>
  </si>
  <si>
    <t>الخصــــــم
سلف دائمه</t>
  </si>
  <si>
    <t>سلف</t>
  </si>
  <si>
    <t xml:space="preserve">اجمالى الخصومات 
</t>
  </si>
  <si>
    <t>صافى
 المرتب</t>
  </si>
  <si>
    <t>مج</t>
  </si>
  <si>
    <t>اجــــــمـــالـــــيـــــات</t>
  </si>
  <si>
    <t>عدد الساعات</t>
  </si>
  <si>
    <t>الاضافي</t>
  </si>
  <si>
    <t>شرينك</t>
  </si>
  <si>
    <t>كرتون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</si>
</sst>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scheme val="minor"/>
    </font>
    <font>
      <b/>
      <sz val="14"/>
      <name val="Arial"/>
      <family val="2"/>
    </font>
    <font>
      <sz val="11"/>
      <color rgb="FF990000"/>
      <name val="Arial"/>
      <family val="2"/>
      <scheme val="minor"/>
    </font>
    <font>
      <sz val="11"/>
      <color rgb="FF663300"/>
      <name val="Arial"/>
      <family val="2"/>
      <scheme val="minor"/>
    </font>
    <font>
      <sz val="14"/>
      <color rgb="FF990000"/>
      <name val="Arial"/>
      <family val="2"/>
      <scheme val="minor"/>
    </font>
    <font>
      <sz val="14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A365"/>
        <bgColor indexed="64"/>
      </patternFill>
    </fill>
    <fill>
      <patternFill patternType="solid">
        <fgColor rgb="FFFE6700"/>
        <bgColor indexed="64"/>
      </patternFill>
    </fill>
    <fill>
      <patternFill patternType="solid">
        <fgColor rgb="FF85FF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D200"/>
        <bgColor indexed="64"/>
      </patternFill>
    </fill>
    <fill>
      <patternFill patternType="solid">
        <fgColor rgb="FFE2DD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9.9978637043366805E-2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3" fillId="6" borderId="0" xfId="0" applyFont="1" applyFill="1"/>
    <xf numFmtId="0" fontId="0" fillId="7" borderId="0" xfId="0" applyFill="1"/>
    <xf numFmtId="0" fontId="0" fillId="8" borderId="0" xfId="0" applyFill="1"/>
    <xf numFmtId="0" fontId="1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 wrapText="1" readingOrder="2"/>
    </xf>
    <xf numFmtId="0" fontId="1" fillId="11" borderId="5" xfId="0" applyFont="1" applyFill="1" applyBorder="1" applyAlignment="1">
      <alignment horizontal="center" vertical="center"/>
    </xf>
    <xf numFmtId="0" fontId="5" fillId="0" borderId="0" xfId="0" applyFont="1"/>
    <xf numFmtId="0" fontId="1" fillId="11" borderId="3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 readingOrder="2"/>
    </xf>
    <xf numFmtId="0" fontId="1" fillId="11" borderId="8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66"/>
      <color rgb="FF85FF85"/>
      <color rgb="FFE2DD00"/>
      <color rgb="FFC9C400"/>
      <color rgb="FF00D200"/>
      <color rgb="FF663300"/>
      <color rgb="FF787502"/>
      <color rgb="FF939002"/>
      <color rgb="FFFE67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rightToLeft="1" topLeftCell="A7" workbookViewId="0">
      <selection activeCell="G17" sqref="G17"/>
    </sheetView>
  </sheetViews>
  <sheetFormatPr defaultRowHeight="14.25" x14ac:dyDescent="0.2"/>
  <cols>
    <col min="1" max="1" width="6.375" customWidth="1"/>
    <col min="2" max="2" width="17.5" bestFit="1" customWidth="1"/>
    <col min="3" max="3" width="6.25" bestFit="1" customWidth="1"/>
    <col min="4" max="4" width="6.75" customWidth="1"/>
    <col min="5" max="6" width="6.375" customWidth="1"/>
    <col min="7" max="7" width="7.5" customWidth="1"/>
    <col min="9" max="9" width="10.5" customWidth="1"/>
    <col min="10" max="10" width="2.875" bestFit="1" customWidth="1"/>
    <col min="11" max="11" width="4.375" customWidth="1"/>
    <col min="13" max="13" width="2.875" bestFit="1" customWidth="1"/>
    <col min="14" max="14" width="4.125" customWidth="1"/>
    <col min="16" max="16" width="2.875" bestFit="1" customWidth="1"/>
    <col min="17" max="17" width="5.25" customWidth="1"/>
  </cols>
  <sheetData>
    <row r="1" spans="1:19" x14ac:dyDescent="0.2">
      <c r="I1" s="13" t="s">
        <v>29</v>
      </c>
      <c r="L1" s="8" t="s">
        <v>28</v>
      </c>
      <c r="O1" s="4" t="s">
        <v>27</v>
      </c>
      <c r="R1" s="7" t="s">
        <v>26</v>
      </c>
    </row>
    <row r="2" spans="1:19" ht="18" x14ac:dyDescent="0.2">
      <c r="A2" s="1" t="s">
        <v>9</v>
      </c>
      <c r="B2" s="1" t="s">
        <v>10</v>
      </c>
      <c r="C2" s="1" t="s">
        <v>26</v>
      </c>
      <c r="D2" s="2" t="s">
        <v>27</v>
      </c>
      <c r="E2" s="1" t="s">
        <v>28</v>
      </c>
      <c r="F2" s="1" t="s">
        <v>29</v>
      </c>
      <c r="G2" s="2" t="s">
        <v>30</v>
      </c>
      <c r="I2" s="12" t="s">
        <v>0</v>
      </c>
      <c r="J2" s="12">
        <v>36</v>
      </c>
      <c r="L2" s="6" t="s">
        <v>0</v>
      </c>
      <c r="M2" s="6">
        <v>28</v>
      </c>
      <c r="O2" s="3" t="s">
        <v>0</v>
      </c>
      <c r="P2" s="3">
        <v>4</v>
      </c>
      <c r="R2" s="5" t="s">
        <v>0</v>
      </c>
      <c r="S2" s="5">
        <v>7</v>
      </c>
    </row>
    <row r="3" spans="1:19" ht="18" x14ac:dyDescent="0.2">
      <c r="A3" s="1">
        <v>1</v>
      </c>
      <c r="B3" s="1" t="s">
        <v>0</v>
      </c>
      <c r="C3" s="9">
        <v>7</v>
      </c>
      <c r="D3" s="10">
        <v>4</v>
      </c>
      <c r="E3" s="11">
        <v>28</v>
      </c>
      <c r="F3" s="1">
        <v>36</v>
      </c>
      <c r="G3" s="1">
        <f>SUM(C3:F3)</f>
        <v>75</v>
      </c>
      <c r="I3" s="12" t="s">
        <v>1</v>
      </c>
      <c r="J3" s="12">
        <v>27</v>
      </c>
      <c r="L3" s="6" t="s">
        <v>1</v>
      </c>
      <c r="M3" s="6">
        <v>18</v>
      </c>
      <c r="O3" s="3" t="s">
        <v>1</v>
      </c>
      <c r="P3" s="3">
        <v>2</v>
      </c>
      <c r="R3" s="5" t="s">
        <v>1</v>
      </c>
      <c r="S3" s="5">
        <v>0</v>
      </c>
    </row>
    <row r="4" spans="1:19" ht="18" x14ac:dyDescent="0.2">
      <c r="A4" s="1">
        <v>2</v>
      </c>
      <c r="B4" s="1" t="s">
        <v>1</v>
      </c>
      <c r="C4" s="9"/>
      <c r="D4" s="10">
        <v>2</v>
      </c>
      <c r="E4" s="11">
        <v>18</v>
      </c>
      <c r="F4" s="1">
        <v>27</v>
      </c>
      <c r="G4" s="1">
        <f t="shared" ref="G4:G30" si="0">SUM(C4:F4)</f>
        <v>47</v>
      </c>
      <c r="I4" s="12" t="s">
        <v>2</v>
      </c>
      <c r="J4" s="12">
        <v>51</v>
      </c>
      <c r="L4" s="6" t="s">
        <v>2</v>
      </c>
      <c r="M4" s="6">
        <v>31</v>
      </c>
      <c r="O4" s="3" t="s">
        <v>2</v>
      </c>
      <c r="P4" s="3">
        <v>5</v>
      </c>
      <c r="R4" s="5" t="s">
        <v>2</v>
      </c>
      <c r="S4" s="5">
        <v>4</v>
      </c>
    </row>
    <row r="5" spans="1:19" ht="18" x14ac:dyDescent="0.2">
      <c r="A5" s="1">
        <v>3</v>
      </c>
      <c r="B5" s="1" t="s">
        <v>2</v>
      </c>
      <c r="C5" s="9">
        <v>4</v>
      </c>
      <c r="D5" s="10">
        <v>5</v>
      </c>
      <c r="E5" s="11">
        <v>31</v>
      </c>
      <c r="F5" s="1">
        <v>51</v>
      </c>
      <c r="G5" s="1">
        <f t="shared" si="0"/>
        <v>91</v>
      </c>
      <c r="I5" s="12" t="s">
        <v>3</v>
      </c>
      <c r="J5" s="12">
        <v>5</v>
      </c>
      <c r="L5" s="6" t="s">
        <v>3</v>
      </c>
      <c r="M5" s="6">
        <v>9</v>
      </c>
      <c r="O5" s="3" t="s">
        <v>3</v>
      </c>
      <c r="P5" s="3">
        <v>1</v>
      </c>
      <c r="R5" s="5" t="s">
        <v>3</v>
      </c>
      <c r="S5" s="5">
        <v>6</v>
      </c>
    </row>
    <row r="6" spans="1:19" ht="18" x14ac:dyDescent="0.2">
      <c r="A6" s="1">
        <v>4</v>
      </c>
      <c r="B6" s="1" t="s">
        <v>3</v>
      </c>
      <c r="C6" s="9"/>
      <c r="D6" s="10"/>
      <c r="E6" s="11"/>
      <c r="F6" s="1"/>
      <c r="G6" s="1">
        <f t="shared" si="0"/>
        <v>0</v>
      </c>
      <c r="I6" s="12" t="s">
        <v>4</v>
      </c>
      <c r="J6" s="12">
        <v>83</v>
      </c>
      <c r="L6" s="6" t="s">
        <v>4</v>
      </c>
      <c r="M6" s="6">
        <v>75</v>
      </c>
      <c r="O6" s="3" t="s">
        <v>4</v>
      </c>
      <c r="P6" s="3">
        <v>72</v>
      </c>
      <c r="R6" s="5" t="s">
        <v>4</v>
      </c>
      <c r="S6" s="5">
        <v>22</v>
      </c>
    </row>
    <row r="7" spans="1:19" ht="18" x14ac:dyDescent="0.2">
      <c r="A7" s="1">
        <v>5</v>
      </c>
      <c r="B7" s="1" t="s">
        <v>4</v>
      </c>
      <c r="C7" s="9">
        <v>22</v>
      </c>
      <c r="D7" s="10">
        <v>72</v>
      </c>
      <c r="E7" s="11">
        <v>75</v>
      </c>
      <c r="F7" s="1">
        <v>83</v>
      </c>
      <c r="G7" s="1">
        <f t="shared" si="0"/>
        <v>252</v>
      </c>
      <c r="I7" s="12" t="s">
        <v>5</v>
      </c>
      <c r="J7" s="12">
        <v>51</v>
      </c>
      <c r="L7" s="6" t="s">
        <v>5</v>
      </c>
      <c r="M7" s="6">
        <v>17</v>
      </c>
      <c r="O7" s="3" t="s">
        <v>5</v>
      </c>
      <c r="P7" s="3">
        <v>4</v>
      </c>
      <c r="R7" s="5" t="s">
        <v>5</v>
      </c>
      <c r="S7" s="5">
        <v>7</v>
      </c>
    </row>
    <row r="8" spans="1:19" ht="18" x14ac:dyDescent="0.2">
      <c r="A8" s="1">
        <v>6</v>
      </c>
      <c r="B8" s="1" t="s">
        <v>5</v>
      </c>
      <c r="C8" s="9">
        <v>7</v>
      </c>
      <c r="D8" s="10">
        <v>4</v>
      </c>
      <c r="E8" s="11">
        <v>17</v>
      </c>
      <c r="F8" s="1">
        <v>51</v>
      </c>
      <c r="G8" s="1">
        <f t="shared" si="0"/>
        <v>79</v>
      </c>
      <c r="I8" s="12" t="s">
        <v>6</v>
      </c>
      <c r="J8" s="12">
        <v>45</v>
      </c>
      <c r="L8" s="6" t="s">
        <v>6</v>
      </c>
      <c r="M8" s="6">
        <v>28</v>
      </c>
      <c r="O8" s="3" t="s">
        <v>6</v>
      </c>
      <c r="P8" s="3">
        <v>3</v>
      </c>
      <c r="R8" s="5" t="s">
        <v>6</v>
      </c>
      <c r="S8" s="5">
        <v>7</v>
      </c>
    </row>
    <row r="9" spans="1:19" ht="18" x14ac:dyDescent="0.2">
      <c r="A9" s="1">
        <v>7</v>
      </c>
      <c r="B9" s="1" t="s">
        <v>6</v>
      </c>
      <c r="C9" s="9">
        <v>7</v>
      </c>
      <c r="D9" s="10">
        <v>3</v>
      </c>
      <c r="E9" s="11">
        <v>28</v>
      </c>
      <c r="F9" s="1">
        <v>45</v>
      </c>
      <c r="G9" s="1">
        <f t="shared" si="0"/>
        <v>83</v>
      </c>
      <c r="I9" s="12" t="s">
        <v>7</v>
      </c>
      <c r="J9" s="12">
        <v>43</v>
      </c>
      <c r="L9" s="6" t="s">
        <v>7</v>
      </c>
      <c r="M9" s="6">
        <v>25</v>
      </c>
      <c r="O9" s="3" t="s">
        <v>7</v>
      </c>
      <c r="P9" s="3">
        <v>6</v>
      </c>
      <c r="R9" s="5" t="s">
        <v>7</v>
      </c>
      <c r="S9" s="5">
        <v>0</v>
      </c>
    </row>
    <row r="10" spans="1:19" ht="18" x14ac:dyDescent="0.2">
      <c r="A10" s="1">
        <v>8</v>
      </c>
      <c r="B10" s="1" t="s">
        <v>7</v>
      </c>
      <c r="C10" s="9"/>
      <c r="D10" s="10">
        <v>6</v>
      </c>
      <c r="E10" s="11">
        <v>25</v>
      </c>
      <c r="F10" s="1">
        <v>43</v>
      </c>
      <c r="G10" s="1">
        <f t="shared" si="0"/>
        <v>74</v>
      </c>
      <c r="I10" s="12" t="s">
        <v>11</v>
      </c>
      <c r="J10" s="12">
        <v>42</v>
      </c>
      <c r="L10" s="6" t="s">
        <v>11</v>
      </c>
      <c r="M10" s="6">
        <v>29</v>
      </c>
      <c r="O10" s="3" t="s">
        <v>8</v>
      </c>
      <c r="P10" s="3">
        <v>0</v>
      </c>
      <c r="R10" s="5" t="s">
        <v>8</v>
      </c>
      <c r="S10" s="5">
        <v>0</v>
      </c>
    </row>
    <row r="11" spans="1:19" ht="18" x14ac:dyDescent="0.2">
      <c r="A11" s="1">
        <v>9</v>
      </c>
      <c r="B11" s="1" t="s">
        <v>11</v>
      </c>
      <c r="C11" s="9"/>
      <c r="D11" s="10">
        <v>3</v>
      </c>
      <c r="E11" s="11">
        <v>29</v>
      </c>
      <c r="F11" s="1">
        <v>42</v>
      </c>
      <c r="G11" s="1">
        <f t="shared" si="0"/>
        <v>74</v>
      </c>
      <c r="I11" s="12" t="s">
        <v>12</v>
      </c>
      <c r="J11" s="12">
        <v>12</v>
      </c>
      <c r="L11" s="6" t="s">
        <v>38</v>
      </c>
      <c r="M11" s="6">
        <v>6</v>
      </c>
      <c r="O11" s="3" t="s">
        <v>11</v>
      </c>
      <c r="P11" s="3">
        <v>3</v>
      </c>
      <c r="R11" s="5" t="s">
        <v>41</v>
      </c>
      <c r="S11" s="5">
        <v>0</v>
      </c>
    </row>
    <row r="12" spans="1:19" ht="18" x14ac:dyDescent="0.2">
      <c r="A12" s="1">
        <v>10</v>
      </c>
      <c r="B12" s="1" t="s">
        <v>12</v>
      </c>
      <c r="C12" s="9"/>
      <c r="D12" s="10"/>
      <c r="E12" s="11"/>
      <c r="F12" s="1"/>
      <c r="G12" s="1">
        <f t="shared" si="0"/>
        <v>0</v>
      </c>
      <c r="I12" s="12" t="s">
        <v>13</v>
      </c>
      <c r="J12" s="12">
        <v>8</v>
      </c>
      <c r="L12" s="6" t="s">
        <v>36</v>
      </c>
      <c r="M12" s="6">
        <v>2</v>
      </c>
      <c r="O12" s="3" t="s">
        <v>31</v>
      </c>
      <c r="P12" s="3">
        <v>0</v>
      </c>
      <c r="R12" s="5" t="s">
        <v>14</v>
      </c>
      <c r="S12" s="5">
        <v>0</v>
      </c>
    </row>
    <row r="13" spans="1:19" ht="18" x14ac:dyDescent="0.2">
      <c r="A13" s="1">
        <v>11</v>
      </c>
      <c r="B13" s="1" t="s">
        <v>13</v>
      </c>
      <c r="C13" s="9"/>
      <c r="D13" s="10"/>
      <c r="E13" s="11"/>
      <c r="F13" s="1"/>
      <c r="G13" s="1">
        <f t="shared" si="0"/>
        <v>0</v>
      </c>
      <c r="I13" s="12">
        <v>0</v>
      </c>
      <c r="J13" s="12">
        <v>0</v>
      </c>
      <c r="L13" s="6" t="s">
        <v>37</v>
      </c>
      <c r="M13" s="6">
        <v>3</v>
      </c>
      <c r="O13" s="3" t="s">
        <v>32</v>
      </c>
      <c r="P13" s="3">
        <v>6</v>
      </c>
      <c r="R13" s="5" t="s">
        <v>15</v>
      </c>
      <c r="S13" s="5">
        <v>0</v>
      </c>
    </row>
    <row r="14" spans="1:19" ht="18" x14ac:dyDescent="0.2">
      <c r="A14" s="1">
        <v>12</v>
      </c>
      <c r="B14" s="1">
        <v>0</v>
      </c>
      <c r="C14" s="9"/>
      <c r="D14" s="10"/>
      <c r="E14" s="11"/>
      <c r="F14" s="1"/>
      <c r="G14" s="1">
        <f t="shared" si="0"/>
        <v>0</v>
      </c>
      <c r="I14" s="12">
        <v>0</v>
      </c>
      <c r="J14" s="12">
        <v>0</v>
      </c>
      <c r="L14" s="6" t="s">
        <v>39</v>
      </c>
      <c r="M14" s="6">
        <v>4</v>
      </c>
      <c r="O14" s="3">
        <v>0</v>
      </c>
      <c r="P14" s="3">
        <v>0</v>
      </c>
      <c r="R14" s="5" t="s">
        <v>35</v>
      </c>
      <c r="S14" s="5">
        <v>0</v>
      </c>
    </row>
    <row r="15" spans="1:19" ht="18" x14ac:dyDescent="0.2">
      <c r="A15" s="1">
        <v>13</v>
      </c>
      <c r="B15" s="1">
        <v>0</v>
      </c>
      <c r="C15" s="9"/>
      <c r="D15" s="10"/>
      <c r="E15" s="11"/>
      <c r="F15" s="1"/>
      <c r="G15" s="1">
        <f t="shared" si="0"/>
        <v>0</v>
      </c>
      <c r="I15" s="12">
        <v>0</v>
      </c>
      <c r="J15" s="12">
        <v>0</v>
      </c>
      <c r="L15" s="6" t="s">
        <v>40</v>
      </c>
      <c r="M15" s="6">
        <v>9</v>
      </c>
      <c r="O15" s="3" t="s">
        <v>14</v>
      </c>
      <c r="P15" s="3">
        <v>7</v>
      </c>
      <c r="R15" s="5" t="s">
        <v>16</v>
      </c>
      <c r="S15" s="5">
        <v>0</v>
      </c>
    </row>
    <row r="16" spans="1:19" ht="18" x14ac:dyDescent="0.2">
      <c r="A16" s="1">
        <v>14</v>
      </c>
      <c r="B16" s="1">
        <v>0</v>
      </c>
      <c r="C16" s="9"/>
      <c r="D16" s="10"/>
      <c r="E16" s="11"/>
      <c r="F16" s="1"/>
      <c r="G16" s="1">
        <f t="shared" si="0"/>
        <v>0</v>
      </c>
      <c r="I16" s="12" t="s">
        <v>14</v>
      </c>
      <c r="J16" s="12">
        <v>42</v>
      </c>
      <c r="L16" s="6" t="s">
        <v>14</v>
      </c>
      <c r="M16" s="6">
        <v>24</v>
      </c>
      <c r="O16" s="3" t="s">
        <v>15</v>
      </c>
      <c r="P16" s="3">
        <v>7</v>
      </c>
      <c r="R16" s="5" t="s">
        <v>42</v>
      </c>
      <c r="S16" s="5">
        <v>0</v>
      </c>
    </row>
    <row r="17" spans="1:19" ht="18" x14ac:dyDescent="0.2">
      <c r="A17" s="1">
        <v>15</v>
      </c>
      <c r="B17" s="1" t="s">
        <v>14</v>
      </c>
      <c r="C17" s="9"/>
      <c r="D17" s="10">
        <v>7</v>
      </c>
      <c r="E17" s="11">
        <v>24</v>
      </c>
      <c r="F17" s="1">
        <v>42</v>
      </c>
      <c r="G17" s="1">
        <f t="shared" si="0"/>
        <v>73</v>
      </c>
      <c r="I17" s="12" t="s">
        <v>15</v>
      </c>
      <c r="J17" s="12">
        <v>44</v>
      </c>
      <c r="L17" s="6" t="s">
        <v>15</v>
      </c>
      <c r="M17" s="6">
        <v>25</v>
      </c>
      <c r="O17" s="3" t="s">
        <v>16</v>
      </c>
      <c r="P17" s="3">
        <v>6</v>
      </c>
      <c r="R17" s="5" t="s">
        <v>17</v>
      </c>
      <c r="S17" s="5">
        <v>0</v>
      </c>
    </row>
    <row r="18" spans="1:19" ht="18" x14ac:dyDescent="0.2">
      <c r="A18" s="1">
        <v>16</v>
      </c>
      <c r="B18" s="1" t="s">
        <v>15</v>
      </c>
      <c r="C18" s="9"/>
      <c r="D18" s="10">
        <v>7</v>
      </c>
      <c r="E18" s="11">
        <v>25</v>
      </c>
      <c r="F18" s="1">
        <v>44</v>
      </c>
      <c r="G18" s="1">
        <f t="shared" si="0"/>
        <v>76</v>
      </c>
      <c r="I18" s="12" t="s">
        <v>16</v>
      </c>
      <c r="J18" s="12">
        <v>41</v>
      </c>
      <c r="L18" s="6" t="s">
        <v>16</v>
      </c>
      <c r="M18" s="6">
        <v>24</v>
      </c>
      <c r="O18" s="3" t="s">
        <v>17</v>
      </c>
      <c r="P18" s="3">
        <v>5</v>
      </c>
      <c r="R18" s="5" t="s">
        <v>18</v>
      </c>
      <c r="S18" s="5">
        <v>0</v>
      </c>
    </row>
    <row r="19" spans="1:19" ht="18" x14ac:dyDescent="0.2">
      <c r="A19" s="1">
        <v>17</v>
      </c>
      <c r="B19" s="1" t="s">
        <v>16</v>
      </c>
      <c r="C19" s="9"/>
      <c r="D19" s="10">
        <v>6</v>
      </c>
      <c r="E19" s="11">
        <v>24</v>
      </c>
      <c r="F19" s="1">
        <v>41</v>
      </c>
      <c r="G19" s="1">
        <f t="shared" si="0"/>
        <v>71</v>
      </c>
      <c r="I19" s="12" t="s">
        <v>17</v>
      </c>
      <c r="J19" s="12">
        <v>41</v>
      </c>
      <c r="L19" s="6" t="s">
        <v>17</v>
      </c>
      <c r="M19" s="6">
        <v>23</v>
      </c>
      <c r="O19" s="3" t="s">
        <v>18</v>
      </c>
      <c r="P19" s="3">
        <v>7</v>
      </c>
      <c r="R19" s="5" t="s">
        <v>25</v>
      </c>
      <c r="S19" s="5">
        <v>0</v>
      </c>
    </row>
    <row r="20" spans="1:19" ht="18" x14ac:dyDescent="0.2">
      <c r="A20" s="1">
        <v>18</v>
      </c>
      <c r="B20" s="1" t="s">
        <v>17</v>
      </c>
      <c r="C20" s="9"/>
      <c r="D20" s="10">
        <v>5</v>
      </c>
      <c r="E20" s="11">
        <v>23</v>
      </c>
      <c r="F20" s="1">
        <v>41</v>
      </c>
      <c r="G20" s="1">
        <f t="shared" si="0"/>
        <v>69</v>
      </c>
      <c r="I20" s="12" t="s">
        <v>18</v>
      </c>
      <c r="J20" s="12">
        <v>43</v>
      </c>
      <c r="L20" s="6" t="s">
        <v>18</v>
      </c>
      <c r="M20" s="6">
        <v>24</v>
      </c>
      <c r="O20" s="3" t="s">
        <v>33</v>
      </c>
      <c r="P20" s="3">
        <v>7</v>
      </c>
      <c r="R20" s="5" t="s">
        <v>22</v>
      </c>
      <c r="S20" s="5">
        <v>0</v>
      </c>
    </row>
    <row r="21" spans="1:19" ht="18" x14ac:dyDescent="0.2">
      <c r="A21" s="1">
        <v>19</v>
      </c>
      <c r="B21" s="1" t="s">
        <v>18</v>
      </c>
      <c r="C21" s="9"/>
      <c r="D21" s="10">
        <v>7</v>
      </c>
      <c r="E21" s="11">
        <v>24</v>
      </c>
      <c r="F21" s="1">
        <v>43</v>
      </c>
      <c r="G21" s="1">
        <f t="shared" si="0"/>
        <v>74</v>
      </c>
      <c r="I21" s="12" t="s">
        <v>19</v>
      </c>
      <c r="J21" s="12">
        <v>21</v>
      </c>
      <c r="L21" s="6" t="s">
        <v>19</v>
      </c>
      <c r="M21" s="6">
        <v>4</v>
      </c>
      <c r="O21" s="3" t="s">
        <v>34</v>
      </c>
      <c r="P21" s="3">
        <v>7</v>
      </c>
      <c r="R21" s="5">
        <v>0</v>
      </c>
      <c r="S21" s="5">
        <v>0</v>
      </c>
    </row>
    <row r="22" spans="1:19" ht="18" x14ac:dyDescent="0.2">
      <c r="A22" s="1">
        <v>20</v>
      </c>
      <c r="B22" s="1" t="s">
        <v>19</v>
      </c>
      <c r="C22" s="9"/>
      <c r="D22" s="10"/>
      <c r="E22" s="11"/>
      <c r="F22" s="1"/>
      <c r="G22" s="1">
        <f t="shared" si="0"/>
        <v>0</v>
      </c>
      <c r="I22" s="12" t="s">
        <v>20</v>
      </c>
      <c r="J22" s="12">
        <v>21</v>
      </c>
      <c r="L22" s="6" t="s">
        <v>20</v>
      </c>
      <c r="M22" s="6">
        <v>4</v>
      </c>
      <c r="O22" s="3" t="s">
        <v>21</v>
      </c>
      <c r="P22" s="3">
        <v>6</v>
      </c>
      <c r="R22" s="5" t="s">
        <v>24</v>
      </c>
      <c r="S22" s="5">
        <v>0</v>
      </c>
    </row>
    <row r="23" spans="1:19" ht="18" x14ac:dyDescent="0.2">
      <c r="A23" s="1">
        <v>21</v>
      </c>
      <c r="B23" s="1" t="s">
        <v>20</v>
      </c>
      <c r="C23" s="9"/>
      <c r="D23" s="10"/>
      <c r="E23" s="11"/>
      <c r="F23" s="1"/>
      <c r="G23" s="1">
        <f t="shared" si="0"/>
        <v>0</v>
      </c>
      <c r="I23" s="12" t="s">
        <v>21</v>
      </c>
      <c r="J23" s="12">
        <v>0</v>
      </c>
      <c r="L23" s="6" t="s">
        <v>21</v>
      </c>
      <c r="M23" s="6">
        <v>0</v>
      </c>
      <c r="O23" s="3" t="s">
        <v>35</v>
      </c>
      <c r="P23" s="3">
        <v>0</v>
      </c>
      <c r="R23" s="5" t="s">
        <v>23</v>
      </c>
      <c r="S23" s="5">
        <v>0</v>
      </c>
    </row>
    <row r="24" spans="1:19" ht="18" x14ac:dyDescent="0.2">
      <c r="A24" s="1">
        <v>22</v>
      </c>
      <c r="B24" s="1" t="s">
        <v>21</v>
      </c>
      <c r="C24" s="9"/>
      <c r="D24" s="10"/>
      <c r="E24" s="11"/>
      <c r="F24" s="1"/>
      <c r="G24" s="1">
        <f t="shared" si="0"/>
        <v>0</v>
      </c>
      <c r="I24" s="12">
        <v>0</v>
      </c>
      <c r="J24" s="12">
        <v>0</v>
      </c>
      <c r="L24" s="6" t="s">
        <v>12</v>
      </c>
      <c r="M24" s="6">
        <v>5</v>
      </c>
      <c r="O24" s="3" t="s">
        <v>36</v>
      </c>
      <c r="P24" s="3">
        <v>1</v>
      </c>
    </row>
    <row r="25" spans="1:19" ht="18" x14ac:dyDescent="0.2">
      <c r="A25" s="1">
        <v>23</v>
      </c>
      <c r="B25" s="1">
        <v>0</v>
      </c>
      <c r="C25" s="9"/>
      <c r="D25" s="10"/>
      <c r="E25" s="11"/>
      <c r="F25" s="1"/>
      <c r="G25" s="1">
        <f t="shared" si="0"/>
        <v>0</v>
      </c>
      <c r="I25" s="12">
        <v>0</v>
      </c>
      <c r="J25" s="12">
        <v>0</v>
      </c>
      <c r="L25" s="6" t="s">
        <v>13</v>
      </c>
      <c r="M25" s="6">
        <v>3</v>
      </c>
      <c r="O25" s="3" t="s">
        <v>37</v>
      </c>
      <c r="P25" s="3">
        <v>1</v>
      </c>
    </row>
    <row r="26" spans="1:19" ht="18" x14ac:dyDescent="0.2">
      <c r="A26" s="1">
        <v>24</v>
      </c>
      <c r="B26" s="1">
        <v>0</v>
      </c>
      <c r="C26" s="9"/>
      <c r="D26" s="10"/>
      <c r="E26" s="11"/>
      <c r="F26" s="1"/>
      <c r="G26" s="1">
        <f t="shared" si="0"/>
        <v>0</v>
      </c>
      <c r="I26" s="12" t="s">
        <v>22</v>
      </c>
      <c r="J26" s="12">
        <v>18</v>
      </c>
      <c r="L26" s="6" t="s">
        <v>22</v>
      </c>
      <c r="M26" s="6">
        <v>0</v>
      </c>
      <c r="O26" s="3" t="s">
        <v>22</v>
      </c>
      <c r="P26" s="3">
        <v>0</v>
      </c>
    </row>
    <row r="27" spans="1:19" ht="18" x14ac:dyDescent="0.2">
      <c r="A27" s="1">
        <v>25</v>
      </c>
      <c r="B27" s="1" t="s">
        <v>22</v>
      </c>
      <c r="C27" s="9"/>
      <c r="D27" s="10"/>
      <c r="E27" s="11"/>
      <c r="F27" s="1">
        <v>18</v>
      </c>
      <c r="G27" s="1">
        <f t="shared" si="0"/>
        <v>18</v>
      </c>
      <c r="I27" s="12" t="s">
        <v>23</v>
      </c>
      <c r="J27" s="12">
        <v>0</v>
      </c>
      <c r="L27" s="6" t="s">
        <v>23</v>
      </c>
      <c r="M27" s="6">
        <v>0</v>
      </c>
      <c r="O27" s="3" t="s">
        <v>25</v>
      </c>
      <c r="P27" s="3">
        <v>0</v>
      </c>
    </row>
    <row r="28" spans="1:19" ht="18" x14ac:dyDescent="0.2">
      <c r="A28" s="1">
        <v>26</v>
      </c>
      <c r="B28" s="1" t="s">
        <v>23</v>
      </c>
      <c r="C28" s="9"/>
      <c r="D28" s="10"/>
      <c r="E28" s="11"/>
      <c r="F28" s="1"/>
      <c r="G28" s="1">
        <f t="shared" si="0"/>
        <v>0</v>
      </c>
      <c r="I28" s="12" t="s">
        <v>24</v>
      </c>
      <c r="J28" s="12">
        <v>0</v>
      </c>
      <c r="L28" s="6" t="s">
        <v>24</v>
      </c>
      <c r="M28" s="6">
        <v>0</v>
      </c>
      <c r="O28" s="3" t="s">
        <v>24</v>
      </c>
      <c r="P28" s="3">
        <v>0</v>
      </c>
    </row>
    <row r="29" spans="1:19" ht="18" x14ac:dyDescent="0.2">
      <c r="A29" s="1">
        <v>27</v>
      </c>
      <c r="B29" s="1" t="s">
        <v>24</v>
      </c>
      <c r="C29" s="9"/>
      <c r="D29" s="10"/>
      <c r="E29" s="11"/>
      <c r="F29" s="1"/>
      <c r="G29" s="1">
        <f t="shared" si="0"/>
        <v>0</v>
      </c>
      <c r="I29" s="12" t="s">
        <v>25</v>
      </c>
      <c r="J29" s="12">
        <v>6</v>
      </c>
      <c r="L29" s="6" t="s">
        <v>25</v>
      </c>
      <c r="M29" s="6">
        <v>0</v>
      </c>
      <c r="O29" s="3" t="s">
        <v>23</v>
      </c>
      <c r="P29" s="3">
        <v>0</v>
      </c>
    </row>
    <row r="30" spans="1:19" ht="18" x14ac:dyDescent="0.2">
      <c r="A30" s="1">
        <v>28</v>
      </c>
      <c r="B30" s="1" t="s">
        <v>25</v>
      </c>
      <c r="C30" s="9"/>
      <c r="D30" s="10"/>
      <c r="E30" s="11"/>
      <c r="F30" s="1"/>
      <c r="G30" s="1">
        <f t="shared" si="0"/>
        <v>0</v>
      </c>
      <c r="I30" s="12"/>
      <c r="J30" s="12"/>
      <c r="L30" s="6">
        <v>0</v>
      </c>
      <c r="M30" s="6">
        <v>0</v>
      </c>
      <c r="O30" s="3">
        <v>0</v>
      </c>
      <c r="P30" s="3">
        <v>0</v>
      </c>
    </row>
    <row r="32" spans="1:19" x14ac:dyDescent="0.2">
      <c r="A32" t="s">
        <v>28</v>
      </c>
    </row>
    <row r="33" spans="1:2" x14ac:dyDescent="0.2">
      <c r="A33" t="s">
        <v>38</v>
      </c>
      <c r="B33">
        <v>6</v>
      </c>
    </row>
    <row r="34" spans="1:2" x14ac:dyDescent="0.2">
      <c r="A34" t="s">
        <v>39</v>
      </c>
      <c r="B34">
        <v>4</v>
      </c>
    </row>
    <row r="35" spans="1:2" x14ac:dyDescent="0.2">
      <c r="A35" t="s">
        <v>40</v>
      </c>
      <c r="B35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2:N35"/>
  <sheetViews>
    <sheetView rightToLeft="1" tabSelected="1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35" sqref="C35"/>
    </sheetView>
  </sheetViews>
  <sheetFormatPr defaultRowHeight="14.25" x14ac:dyDescent="0.2"/>
  <cols>
    <col min="1" max="1" width="4.125" bestFit="1" customWidth="1"/>
    <col min="2" max="2" width="17.875" customWidth="1"/>
    <col min="3" max="3" width="10" bestFit="1" customWidth="1"/>
    <col min="4" max="4" width="5.625" bestFit="1" customWidth="1"/>
    <col min="5" max="5" width="11.625" bestFit="1" customWidth="1"/>
    <col min="6" max="6" width="7.125" bestFit="1" customWidth="1"/>
    <col min="7" max="7" width="8.625" bestFit="1" customWidth="1"/>
    <col min="8" max="8" width="10.75" bestFit="1" customWidth="1"/>
    <col min="9" max="9" width="6.625" bestFit="1" customWidth="1"/>
    <col min="10" max="10" width="9.75" bestFit="1" customWidth="1"/>
    <col min="11" max="11" width="8" bestFit="1" customWidth="1"/>
    <col min="12" max="12" width="7.75" bestFit="1" customWidth="1"/>
    <col min="13" max="14" width="11.625" bestFit="1" customWidth="1"/>
  </cols>
  <sheetData>
    <row r="2" spans="1:14" ht="72" x14ac:dyDescent="0.25">
      <c r="A2" s="25" t="s">
        <v>9</v>
      </c>
      <c r="B2" s="25" t="s">
        <v>43</v>
      </c>
      <c r="C2" s="25" t="s">
        <v>44</v>
      </c>
      <c r="D2" s="25" t="s">
        <v>45</v>
      </c>
      <c r="E2" s="26" t="s">
        <v>46</v>
      </c>
      <c r="F2" s="26" t="s">
        <v>53</v>
      </c>
      <c r="G2" s="26" t="s">
        <v>54</v>
      </c>
      <c r="H2" s="26" t="s">
        <v>55</v>
      </c>
      <c r="I2" s="26" t="s">
        <v>56</v>
      </c>
      <c r="J2" s="26" t="s">
        <v>47</v>
      </c>
      <c r="K2" s="25" t="s">
        <v>48</v>
      </c>
      <c r="L2" s="26" t="s">
        <v>49</v>
      </c>
      <c r="M2" s="26" t="s">
        <v>50</v>
      </c>
      <c r="N2" s="17"/>
    </row>
    <row r="3" spans="1:14" ht="18" x14ac:dyDescent="0.2">
      <c r="A3" s="14">
        <v>1</v>
      </c>
      <c r="B3" s="15" t="s">
        <v>0</v>
      </c>
      <c r="C3" s="18">
        <v>28.5</v>
      </c>
      <c r="D3" s="18">
        <v>170</v>
      </c>
      <c r="E3" s="18">
        <v>4845</v>
      </c>
      <c r="F3" s="18">
        <v>75</v>
      </c>
      <c r="G3" s="18">
        <f>F3*25</f>
        <v>1875</v>
      </c>
      <c r="H3" s="18">
        <v>3947</v>
      </c>
      <c r="I3" s="18"/>
      <c r="J3" s="18"/>
      <c r="K3" s="18"/>
      <c r="L3" s="18">
        <f>K3+J3</f>
        <v>0</v>
      </c>
      <c r="M3" s="18">
        <f>E3+G3+H3+I3-L3</f>
        <v>10667</v>
      </c>
      <c r="N3" s="18">
        <v>4845</v>
      </c>
    </row>
    <row r="4" spans="1:14" ht="18" x14ac:dyDescent="0.2">
      <c r="A4" s="14">
        <v>2</v>
      </c>
      <c r="B4" s="15" t="s">
        <v>1</v>
      </c>
      <c r="C4" s="18">
        <v>19</v>
      </c>
      <c r="D4" s="18">
        <v>170</v>
      </c>
      <c r="E4" s="18">
        <f>C4*D4</f>
        <v>3230</v>
      </c>
      <c r="F4" s="18">
        <v>52</v>
      </c>
      <c r="G4" s="18">
        <f t="shared" ref="G4:G34" si="0">F4*25</f>
        <v>1300</v>
      </c>
      <c r="H4" s="18">
        <v>3947</v>
      </c>
      <c r="I4" s="18"/>
      <c r="J4" s="19"/>
      <c r="K4" s="18"/>
      <c r="L4" s="18">
        <f t="shared" ref="L4:L34" si="1">K4+J4</f>
        <v>0</v>
      </c>
      <c r="M4" s="18">
        <f t="shared" ref="M4:M34" si="2">E4+G4+H4+I4-L4</f>
        <v>8477</v>
      </c>
      <c r="N4" s="18">
        <v>3230</v>
      </c>
    </row>
    <row r="5" spans="1:14" ht="24.75" hidden="1" customHeight="1" x14ac:dyDescent="0.2">
      <c r="A5" s="14">
        <v>3</v>
      </c>
      <c r="B5" s="15" t="s">
        <v>2</v>
      </c>
      <c r="C5" s="18">
        <v>28.5</v>
      </c>
      <c r="D5" s="18">
        <v>170</v>
      </c>
      <c r="E5" s="18">
        <v>4845</v>
      </c>
      <c r="F5" s="18">
        <v>91</v>
      </c>
      <c r="G5" s="18">
        <f t="shared" si="0"/>
        <v>2275</v>
      </c>
      <c r="H5" s="18">
        <v>3947</v>
      </c>
      <c r="I5" s="18"/>
      <c r="J5" s="19"/>
      <c r="K5" s="18">
        <v>6630</v>
      </c>
      <c r="L5" s="18">
        <f t="shared" si="1"/>
        <v>6630</v>
      </c>
      <c r="M5" s="18">
        <f t="shared" si="2"/>
        <v>4437</v>
      </c>
      <c r="N5" s="18">
        <v>4845</v>
      </c>
    </row>
    <row r="6" spans="1:14" ht="18" hidden="1" x14ac:dyDescent="0.2">
      <c r="A6" s="14">
        <v>4</v>
      </c>
      <c r="B6" s="15" t="s">
        <v>3</v>
      </c>
      <c r="C6" s="18">
        <v>10.35</v>
      </c>
      <c r="D6" s="18">
        <v>170</v>
      </c>
      <c r="E6" s="18">
        <v>1759.5</v>
      </c>
      <c r="F6" s="18">
        <v>16</v>
      </c>
      <c r="G6" s="18">
        <f>D6/8*F6</f>
        <v>340</v>
      </c>
      <c r="H6" s="18">
        <v>433.3</v>
      </c>
      <c r="I6" s="18"/>
      <c r="J6" s="19"/>
      <c r="K6" s="18">
        <v>2099</v>
      </c>
      <c r="L6" s="18">
        <f t="shared" si="1"/>
        <v>2099</v>
      </c>
      <c r="M6" s="18">
        <f t="shared" si="2"/>
        <v>433.80000000000018</v>
      </c>
      <c r="N6" s="18">
        <v>2099.5</v>
      </c>
    </row>
    <row r="7" spans="1:14" ht="18" hidden="1" x14ac:dyDescent="0.2">
      <c r="A7" s="14">
        <v>5</v>
      </c>
      <c r="B7" s="15" t="s">
        <v>4</v>
      </c>
      <c r="C7" s="18">
        <v>28.5</v>
      </c>
      <c r="D7" s="18">
        <v>170</v>
      </c>
      <c r="E7" s="18">
        <v>4845</v>
      </c>
      <c r="F7" s="18">
        <v>252</v>
      </c>
      <c r="G7" s="18">
        <f t="shared" si="0"/>
        <v>6300</v>
      </c>
      <c r="H7" s="18">
        <v>3947</v>
      </c>
      <c r="I7" s="18"/>
      <c r="J7" s="19"/>
      <c r="K7" s="18">
        <v>5368</v>
      </c>
      <c r="L7" s="18">
        <f t="shared" si="1"/>
        <v>5368</v>
      </c>
      <c r="M7" s="18">
        <f t="shared" si="2"/>
        <v>9724</v>
      </c>
      <c r="N7" s="18">
        <v>4845</v>
      </c>
    </row>
    <row r="8" spans="1:14" ht="18" hidden="1" x14ac:dyDescent="0.2">
      <c r="A8" s="14">
        <v>6</v>
      </c>
      <c r="B8" s="15" t="s">
        <v>5</v>
      </c>
      <c r="C8" s="18">
        <v>28.5</v>
      </c>
      <c r="D8" s="18">
        <v>170</v>
      </c>
      <c r="E8" s="18">
        <v>4845</v>
      </c>
      <c r="F8" s="18">
        <v>79</v>
      </c>
      <c r="G8" s="18">
        <f t="shared" si="0"/>
        <v>1975</v>
      </c>
      <c r="H8" s="18">
        <v>3947</v>
      </c>
      <c r="I8" s="18"/>
      <c r="J8" s="19"/>
      <c r="K8" s="18">
        <v>2210</v>
      </c>
      <c r="L8" s="18">
        <f t="shared" si="1"/>
        <v>2210</v>
      </c>
      <c r="M8" s="18">
        <f t="shared" si="2"/>
        <v>8557</v>
      </c>
      <c r="N8" s="18">
        <v>4845</v>
      </c>
    </row>
    <row r="9" spans="1:14" ht="18" hidden="1" x14ac:dyDescent="0.2">
      <c r="A9" s="14">
        <v>7</v>
      </c>
      <c r="B9" s="15" t="s">
        <v>6</v>
      </c>
      <c r="C9" s="18">
        <v>27.5</v>
      </c>
      <c r="D9" s="18">
        <v>170</v>
      </c>
      <c r="E9" s="18">
        <v>4675</v>
      </c>
      <c r="F9" s="18">
        <v>83</v>
      </c>
      <c r="G9" s="18">
        <f t="shared" si="0"/>
        <v>2075</v>
      </c>
      <c r="H9" s="18"/>
      <c r="I9" s="18"/>
      <c r="J9" s="19"/>
      <c r="K9" s="18">
        <v>300</v>
      </c>
      <c r="L9" s="18">
        <f t="shared" si="1"/>
        <v>300</v>
      </c>
      <c r="M9" s="18">
        <f t="shared" si="2"/>
        <v>6450</v>
      </c>
      <c r="N9" s="18">
        <v>4475</v>
      </c>
    </row>
    <row r="10" spans="1:14" ht="18" hidden="1" x14ac:dyDescent="0.2">
      <c r="A10" s="14">
        <v>8</v>
      </c>
      <c r="B10" s="15" t="s">
        <v>7</v>
      </c>
      <c r="C10" s="18">
        <v>29</v>
      </c>
      <c r="D10" s="18">
        <v>170</v>
      </c>
      <c r="E10" s="18">
        <v>4930</v>
      </c>
      <c r="F10" s="18">
        <v>74</v>
      </c>
      <c r="G10" s="18">
        <f t="shared" si="0"/>
        <v>1850</v>
      </c>
      <c r="H10" s="18"/>
      <c r="I10" s="18"/>
      <c r="J10" s="19"/>
      <c r="K10" s="18"/>
      <c r="L10" s="18">
        <f t="shared" si="1"/>
        <v>0</v>
      </c>
      <c r="M10" s="18">
        <f t="shared" si="2"/>
        <v>6780</v>
      </c>
      <c r="N10" s="18">
        <v>4930</v>
      </c>
    </row>
    <row r="11" spans="1:14" ht="18" hidden="1" x14ac:dyDescent="0.2">
      <c r="A11" s="14">
        <v>9</v>
      </c>
      <c r="B11" s="15" t="s">
        <v>11</v>
      </c>
      <c r="C11" s="18">
        <v>28.5</v>
      </c>
      <c r="D11" s="18">
        <v>170</v>
      </c>
      <c r="E11" s="18">
        <v>4845</v>
      </c>
      <c r="F11" s="18">
        <v>74</v>
      </c>
      <c r="G11" s="18">
        <f t="shared" si="0"/>
        <v>1850</v>
      </c>
      <c r="H11" s="18">
        <v>2706</v>
      </c>
      <c r="I11" s="18"/>
      <c r="J11" s="19"/>
      <c r="K11" s="18"/>
      <c r="L11" s="18">
        <f t="shared" si="1"/>
        <v>0</v>
      </c>
      <c r="M11" s="18">
        <f t="shared" si="2"/>
        <v>9401</v>
      </c>
      <c r="N11" s="18">
        <v>4845</v>
      </c>
    </row>
    <row r="12" spans="1:14" ht="18" hidden="1" x14ac:dyDescent="0.2">
      <c r="A12" s="14">
        <v>10</v>
      </c>
      <c r="B12" s="15" t="s">
        <v>12</v>
      </c>
      <c r="C12" s="18">
        <v>11</v>
      </c>
      <c r="D12" s="18">
        <v>170</v>
      </c>
      <c r="E12" s="18">
        <v>1870</v>
      </c>
      <c r="F12" s="18">
        <v>0</v>
      </c>
      <c r="G12" s="18">
        <f t="shared" si="0"/>
        <v>0</v>
      </c>
      <c r="H12" s="18"/>
      <c r="I12" s="18"/>
      <c r="J12" s="19"/>
      <c r="K12" s="18"/>
      <c r="L12" s="18">
        <f t="shared" si="1"/>
        <v>0</v>
      </c>
      <c r="M12" s="18">
        <f t="shared" si="2"/>
        <v>1870</v>
      </c>
      <c r="N12" s="18">
        <v>2122</v>
      </c>
    </row>
    <row r="13" spans="1:14" ht="18" hidden="1" x14ac:dyDescent="0.2">
      <c r="A13" s="14">
        <v>11</v>
      </c>
      <c r="B13" s="20" t="s">
        <v>13</v>
      </c>
      <c r="C13" s="18">
        <v>8.5</v>
      </c>
      <c r="D13" s="18">
        <v>170</v>
      </c>
      <c r="E13" s="18">
        <v>1445</v>
      </c>
      <c r="F13" s="18">
        <v>0</v>
      </c>
      <c r="G13" s="18">
        <f t="shared" si="0"/>
        <v>0</v>
      </c>
      <c r="H13" s="18"/>
      <c r="I13" s="18"/>
      <c r="J13" s="19"/>
      <c r="K13" s="18">
        <v>300</v>
      </c>
      <c r="L13" s="18">
        <f t="shared" si="1"/>
        <v>300</v>
      </c>
      <c r="M13" s="18">
        <f t="shared" si="2"/>
        <v>1145</v>
      </c>
      <c r="N13" s="18">
        <v>1313</v>
      </c>
    </row>
    <row r="14" spans="1:14" ht="18" hidden="1" x14ac:dyDescent="0.2">
      <c r="A14" s="14">
        <v>12</v>
      </c>
      <c r="B14" s="15">
        <v>0</v>
      </c>
      <c r="C14" s="18">
        <v>0</v>
      </c>
      <c r="D14" s="18">
        <v>170</v>
      </c>
      <c r="E14" s="18">
        <v>0</v>
      </c>
      <c r="F14" s="18">
        <v>0</v>
      </c>
      <c r="G14" s="18">
        <f t="shared" si="0"/>
        <v>0</v>
      </c>
      <c r="H14" s="18"/>
      <c r="I14" s="18"/>
      <c r="J14" s="19"/>
      <c r="K14" s="18"/>
      <c r="L14" s="18">
        <f t="shared" si="1"/>
        <v>0</v>
      </c>
      <c r="M14" s="18">
        <f t="shared" si="2"/>
        <v>0</v>
      </c>
      <c r="N14" s="18">
        <v>0</v>
      </c>
    </row>
    <row r="15" spans="1:14" ht="18" hidden="1" x14ac:dyDescent="0.2">
      <c r="A15" s="14">
        <v>13</v>
      </c>
      <c r="B15" s="15">
        <v>0</v>
      </c>
      <c r="C15" s="18">
        <v>0</v>
      </c>
      <c r="D15" s="18">
        <v>170</v>
      </c>
      <c r="E15" s="18">
        <v>0</v>
      </c>
      <c r="F15" s="18">
        <v>0</v>
      </c>
      <c r="G15" s="18">
        <f t="shared" si="0"/>
        <v>0</v>
      </c>
      <c r="H15" s="18"/>
      <c r="I15" s="18"/>
      <c r="J15" s="19"/>
      <c r="K15" s="18"/>
      <c r="L15" s="18">
        <f t="shared" si="1"/>
        <v>0</v>
      </c>
      <c r="M15" s="18">
        <f t="shared" si="2"/>
        <v>0</v>
      </c>
      <c r="N15" s="18">
        <v>0</v>
      </c>
    </row>
    <row r="16" spans="1:14" ht="18" hidden="1" x14ac:dyDescent="0.2">
      <c r="A16" s="14">
        <v>14</v>
      </c>
      <c r="B16" s="15">
        <v>0</v>
      </c>
      <c r="C16" s="18">
        <v>0</v>
      </c>
      <c r="D16" s="18">
        <v>170</v>
      </c>
      <c r="E16" s="18">
        <v>0</v>
      </c>
      <c r="F16" s="18">
        <v>0</v>
      </c>
      <c r="G16" s="18">
        <f t="shared" si="0"/>
        <v>0</v>
      </c>
      <c r="H16" s="18"/>
      <c r="I16" s="18"/>
      <c r="J16" s="19"/>
      <c r="K16" s="18"/>
      <c r="L16" s="18">
        <f t="shared" si="1"/>
        <v>0</v>
      </c>
      <c r="M16" s="18">
        <f t="shared" si="2"/>
        <v>0</v>
      </c>
      <c r="N16" s="18">
        <v>0</v>
      </c>
    </row>
    <row r="17" spans="1:14" ht="18" hidden="1" x14ac:dyDescent="0.2">
      <c r="A17" s="14">
        <v>15</v>
      </c>
      <c r="B17" s="15" t="s">
        <v>14</v>
      </c>
      <c r="C17" s="18">
        <v>29</v>
      </c>
      <c r="D17" s="18">
        <v>130</v>
      </c>
      <c r="E17" s="18">
        <v>3770</v>
      </c>
      <c r="F17" s="18">
        <v>73</v>
      </c>
      <c r="G17" s="18">
        <f t="shared" si="0"/>
        <v>1825</v>
      </c>
      <c r="H17" s="18">
        <v>6782</v>
      </c>
      <c r="I17" s="18"/>
      <c r="J17" s="19"/>
      <c r="K17" s="18">
        <v>6930</v>
      </c>
      <c r="L17" s="18">
        <f t="shared" si="1"/>
        <v>6930</v>
      </c>
      <c r="M17" s="18">
        <f t="shared" si="2"/>
        <v>5447</v>
      </c>
      <c r="N17" s="18">
        <v>2490</v>
      </c>
    </row>
    <row r="18" spans="1:14" ht="18" hidden="1" x14ac:dyDescent="0.2">
      <c r="A18" s="14">
        <v>16</v>
      </c>
      <c r="B18" s="15" t="s">
        <v>15</v>
      </c>
      <c r="C18" s="18">
        <v>29</v>
      </c>
      <c r="D18" s="18">
        <v>130</v>
      </c>
      <c r="E18" s="18">
        <v>3770</v>
      </c>
      <c r="F18" s="18">
        <v>76</v>
      </c>
      <c r="G18" s="18">
        <f t="shared" si="0"/>
        <v>1900</v>
      </c>
      <c r="H18" s="18"/>
      <c r="I18" s="18"/>
      <c r="J18" s="19"/>
      <c r="K18" s="18"/>
      <c r="L18" s="18">
        <f t="shared" si="1"/>
        <v>0</v>
      </c>
      <c r="M18" s="18">
        <f t="shared" si="2"/>
        <v>5670</v>
      </c>
      <c r="N18" s="18">
        <v>3770</v>
      </c>
    </row>
    <row r="19" spans="1:14" ht="18" hidden="1" x14ac:dyDescent="0.2">
      <c r="A19" s="14">
        <v>17</v>
      </c>
      <c r="B19" s="15" t="s">
        <v>16</v>
      </c>
      <c r="C19" s="18">
        <v>29</v>
      </c>
      <c r="D19" s="18">
        <v>130</v>
      </c>
      <c r="E19" s="18">
        <v>3770</v>
      </c>
      <c r="F19" s="18">
        <v>71</v>
      </c>
      <c r="G19" s="18">
        <f t="shared" si="0"/>
        <v>1775</v>
      </c>
      <c r="H19" s="18"/>
      <c r="I19" s="18"/>
      <c r="J19" s="19"/>
      <c r="K19" s="18"/>
      <c r="L19" s="18">
        <f t="shared" si="1"/>
        <v>0</v>
      </c>
      <c r="M19" s="18">
        <f t="shared" si="2"/>
        <v>5545</v>
      </c>
      <c r="N19" s="18">
        <v>3770</v>
      </c>
    </row>
    <row r="20" spans="1:14" ht="18" hidden="1" x14ac:dyDescent="0.2">
      <c r="A20" s="14">
        <v>18</v>
      </c>
      <c r="B20" s="15" t="s">
        <v>17</v>
      </c>
      <c r="C20" s="18">
        <v>29</v>
      </c>
      <c r="D20" s="18">
        <v>130</v>
      </c>
      <c r="E20" s="18">
        <v>3770</v>
      </c>
      <c r="F20" s="18">
        <v>69</v>
      </c>
      <c r="G20" s="18">
        <f t="shared" si="0"/>
        <v>1725</v>
      </c>
      <c r="H20" s="18"/>
      <c r="I20" s="18"/>
      <c r="J20" s="19"/>
      <c r="K20" s="18"/>
      <c r="L20" s="18">
        <f t="shared" si="1"/>
        <v>0</v>
      </c>
      <c r="M20" s="18">
        <f t="shared" si="2"/>
        <v>5495</v>
      </c>
      <c r="N20" s="18">
        <v>3770</v>
      </c>
    </row>
    <row r="21" spans="1:14" ht="18" hidden="1" x14ac:dyDescent="0.2">
      <c r="A21" s="14">
        <v>19</v>
      </c>
      <c r="B21" s="15" t="s">
        <v>18</v>
      </c>
      <c r="C21" s="18">
        <v>29</v>
      </c>
      <c r="D21" s="18">
        <v>130</v>
      </c>
      <c r="E21" s="18">
        <v>3770</v>
      </c>
      <c r="F21" s="18">
        <v>74</v>
      </c>
      <c r="G21" s="18">
        <f t="shared" si="0"/>
        <v>1850</v>
      </c>
      <c r="H21" s="18"/>
      <c r="I21" s="18"/>
      <c r="J21" s="19"/>
      <c r="K21" s="18"/>
      <c r="L21" s="18">
        <f t="shared" si="1"/>
        <v>0</v>
      </c>
      <c r="M21" s="18">
        <f t="shared" si="2"/>
        <v>5620</v>
      </c>
      <c r="N21" s="18">
        <v>3770</v>
      </c>
    </row>
    <row r="22" spans="1:14" ht="18" hidden="1" x14ac:dyDescent="0.2">
      <c r="A22" s="14">
        <v>20</v>
      </c>
      <c r="B22" s="15" t="s">
        <v>19</v>
      </c>
      <c r="C22" s="18">
        <v>11</v>
      </c>
      <c r="D22" s="18">
        <v>120</v>
      </c>
      <c r="E22" s="18">
        <v>1320</v>
      </c>
      <c r="F22" s="18">
        <v>0</v>
      </c>
      <c r="G22" s="18">
        <f t="shared" si="0"/>
        <v>0</v>
      </c>
      <c r="H22" s="18"/>
      <c r="I22" s="18"/>
      <c r="J22" s="19"/>
      <c r="K22" s="18">
        <v>2220</v>
      </c>
      <c r="L22" s="18">
        <f t="shared" si="1"/>
        <v>2220</v>
      </c>
      <c r="M22" s="18">
        <f t="shared" si="2"/>
        <v>-900</v>
      </c>
      <c r="N22" s="18">
        <v>-585</v>
      </c>
    </row>
    <row r="23" spans="1:14" ht="18" hidden="1" x14ac:dyDescent="0.2">
      <c r="A23" s="14">
        <v>21</v>
      </c>
      <c r="B23" s="15" t="s">
        <v>20</v>
      </c>
      <c r="C23" s="18">
        <v>11</v>
      </c>
      <c r="D23" s="18">
        <v>120</v>
      </c>
      <c r="E23" s="18">
        <v>1320</v>
      </c>
      <c r="F23" s="18">
        <v>0</v>
      </c>
      <c r="G23" s="18">
        <f t="shared" si="0"/>
        <v>0</v>
      </c>
      <c r="H23" s="18"/>
      <c r="I23" s="18"/>
      <c r="J23" s="19"/>
      <c r="K23" s="18">
        <v>3690</v>
      </c>
      <c r="L23" s="18">
        <f t="shared" si="1"/>
        <v>3690</v>
      </c>
      <c r="M23" s="18">
        <f t="shared" si="2"/>
        <v>-2370</v>
      </c>
      <c r="N23" s="18">
        <v>-2055</v>
      </c>
    </row>
    <row r="24" spans="1:14" ht="18" hidden="1" x14ac:dyDescent="0.2">
      <c r="A24" s="14">
        <v>22</v>
      </c>
      <c r="B24" s="15" t="s">
        <v>21</v>
      </c>
      <c r="C24" s="18">
        <v>3</v>
      </c>
      <c r="D24" s="18">
        <v>120</v>
      </c>
      <c r="E24" s="18">
        <v>360</v>
      </c>
      <c r="F24" s="18">
        <v>0</v>
      </c>
      <c r="G24" s="18">
        <f t="shared" si="0"/>
        <v>0</v>
      </c>
      <c r="H24" s="18"/>
      <c r="I24" s="18"/>
      <c r="J24" s="19"/>
      <c r="K24" s="18">
        <v>300</v>
      </c>
      <c r="L24" s="18">
        <f t="shared" si="1"/>
        <v>300</v>
      </c>
      <c r="M24" s="18">
        <f t="shared" si="2"/>
        <v>60</v>
      </c>
      <c r="N24" s="18">
        <v>60</v>
      </c>
    </row>
    <row r="25" spans="1:14" ht="18" hidden="1" x14ac:dyDescent="0.2">
      <c r="A25" s="14">
        <v>23</v>
      </c>
      <c r="B25" s="15">
        <v>0</v>
      </c>
      <c r="C25" s="18">
        <v>0</v>
      </c>
      <c r="D25" s="18">
        <v>0</v>
      </c>
      <c r="E25" s="18">
        <v>0</v>
      </c>
      <c r="F25" s="18">
        <v>0</v>
      </c>
      <c r="G25" s="18">
        <f t="shared" si="0"/>
        <v>0</v>
      </c>
      <c r="H25" s="18"/>
      <c r="I25" s="18"/>
      <c r="J25" s="19"/>
      <c r="K25" s="18"/>
      <c r="L25" s="18">
        <f t="shared" si="1"/>
        <v>0</v>
      </c>
      <c r="M25" s="18">
        <f t="shared" si="2"/>
        <v>0</v>
      </c>
      <c r="N25" s="18">
        <v>0</v>
      </c>
    </row>
    <row r="26" spans="1:14" ht="18" hidden="1" x14ac:dyDescent="0.2">
      <c r="A26" s="14">
        <v>24</v>
      </c>
      <c r="B26" s="15">
        <v>0</v>
      </c>
      <c r="C26" s="18">
        <v>0</v>
      </c>
      <c r="D26" s="18">
        <v>0</v>
      </c>
      <c r="E26" s="18">
        <v>0</v>
      </c>
      <c r="F26" s="18">
        <v>0</v>
      </c>
      <c r="G26" s="18">
        <f t="shared" si="0"/>
        <v>0</v>
      </c>
      <c r="H26" s="18"/>
      <c r="I26" s="18"/>
      <c r="J26" s="19"/>
      <c r="K26" s="18"/>
      <c r="L26" s="18">
        <f t="shared" si="1"/>
        <v>0</v>
      </c>
      <c r="M26" s="18">
        <f t="shared" si="2"/>
        <v>0</v>
      </c>
      <c r="N26" s="18">
        <v>0</v>
      </c>
    </row>
    <row r="27" spans="1:14" ht="18" hidden="1" x14ac:dyDescent="0.2">
      <c r="A27" s="14">
        <v>25</v>
      </c>
      <c r="B27" s="15" t="s">
        <v>22</v>
      </c>
      <c r="C27" s="18">
        <v>28</v>
      </c>
      <c r="D27" s="18">
        <v>130</v>
      </c>
      <c r="E27" s="18">
        <v>3640</v>
      </c>
      <c r="F27" s="18">
        <v>18</v>
      </c>
      <c r="G27" s="18">
        <f t="shared" si="0"/>
        <v>450</v>
      </c>
      <c r="H27" s="18"/>
      <c r="I27" s="18"/>
      <c r="J27" s="19"/>
      <c r="K27" s="18"/>
      <c r="L27" s="18">
        <f t="shared" si="1"/>
        <v>0</v>
      </c>
      <c r="M27" s="18">
        <f t="shared" si="2"/>
        <v>4090</v>
      </c>
      <c r="N27" s="18">
        <v>3640</v>
      </c>
    </row>
    <row r="28" spans="1:14" ht="18" hidden="1" x14ac:dyDescent="0.2">
      <c r="A28" s="14">
        <v>26</v>
      </c>
      <c r="B28" s="15" t="s">
        <v>23</v>
      </c>
      <c r="C28" s="18">
        <v>28</v>
      </c>
      <c r="D28" s="18">
        <v>50</v>
      </c>
      <c r="E28" s="18">
        <v>1400</v>
      </c>
      <c r="F28" s="18">
        <v>0</v>
      </c>
      <c r="G28" s="18">
        <f t="shared" si="0"/>
        <v>0</v>
      </c>
      <c r="H28" s="18"/>
      <c r="I28" s="18"/>
      <c r="J28" s="19"/>
      <c r="K28" s="18"/>
      <c r="L28" s="18">
        <f t="shared" si="1"/>
        <v>0</v>
      </c>
      <c r="M28" s="18">
        <f t="shared" si="2"/>
        <v>1400</v>
      </c>
      <c r="N28" s="18">
        <v>1400</v>
      </c>
    </row>
    <row r="29" spans="1:14" ht="18" hidden="1" x14ac:dyDescent="0.2">
      <c r="A29" s="14">
        <v>27</v>
      </c>
      <c r="B29" s="15" t="s">
        <v>24</v>
      </c>
      <c r="C29" s="18">
        <v>28</v>
      </c>
      <c r="D29" s="18">
        <v>50</v>
      </c>
      <c r="E29" s="18">
        <v>1400</v>
      </c>
      <c r="F29" s="18">
        <v>0</v>
      </c>
      <c r="G29" s="18">
        <f t="shared" si="0"/>
        <v>0</v>
      </c>
      <c r="H29" s="18"/>
      <c r="I29" s="18"/>
      <c r="J29" s="19"/>
      <c r="K29" s="18"/>
      <c r="L29" s="18">
        <f t="shared" si="1"/>
        <v>0</v>
      </c>
      <c r="M29" s="18">
        <f t="shared" si="2"/>
        <v>1400</v>
      </c>
      <c r="N29" s="18">
        <v>1400</v>
      </c>
    </row>
    <row r="30" spans="1:14" ht="18" hidden="1" x14ac:dyDescent="0.2">
      <c r="A30" s="14">
        <v>28</v>
      </c>
      <c r="B30" s="15" t="s">
        <v>25</v>
      </c>
      <c r="C30" s="18">
        <v>11</v>
      </c>
      <c r="D30" s="18">
        <v>50</v>
      </c>
      <c r="E30" s="18">
        <v>550</v>
      </c>
      <c r="F30" s="18">
        <v>0</v>
      </c>
      <c r="G30" s="18">
        <f t="shared" si="0"/>
        <v>0</v>
      </c>
      <c r="H30" s="18"/>
      <c r="I30" s="18"/>
      <c r="J30" s="19"/>
      <c r="K30" s="18">
        <v>550</v>
      </c>
      <c r="L30" s="18">
        <f t="shared" si="1"/>
        <v>550</v>
      </c>
      <c r="M30" s="18">
        <f t="shared" si="2"/>
        <v>0</v>
      </c>
      <c r="N30" s="18">
        <v>586</v>
      </c>
    </row>
    <row r="31" spans="1:14" ht="18" hidden="1" x14ac:dyDescent="0.2">
      <c r="A31" s="14">
        <v>29</v>
      </c>
      <c r="B31" s="15">
        <v>0</v>
      </c>
      <c r="C31" s="18">
        <v>0</v>
      </c>
      <c r="D31" s="18">
        <v>0</v>
      </c>
      <c r="E31" s="18">
        <v>0</v>
      </c>
      <c r="F31" s="18"/>
      <c r="G31" s="18">
        <f t="shared" si="0"/>
        <v>0</v>
      </c>
      <c r="H31" s="18"/>
      <c r="I31" s="18"/>
      <c r="J31" s="19"/>
      <c r="K31" s="18"/>
      <c r="L31" s="18">
        <f t="shared" si="1"/>
        <v>0</v>
      </c>
      <c r="M31" s="18">
        <f t="shared" si="2"/>
        <v>0</v>
      </c>
      <c r="N31" s="18">
        <v>0</v>
      </c>
    </row>
    <row r="32" spans="1:14" ht="18" hidden="1" x14ac:dyDescent="0.2">
      <c r="A32" s="14">
        <v>30</v>
      </c>
      <c r="B32" s="15">
        <v>0</v>
      </c>
      <c r="C32" s="18">
        <v>0</v>
      </c>
      <c r="D32" s="18">
        <v>0</v>
      </c>
      <c r="E32" s="18">
        <v>0</v>
      </c>
      <c r="F32" s="18">
        <v>0</v>
      </c>
      <c r="G32" s="18">
        <f t="shared" si="0"/>
        <v>0</v>
      </c>
      <c r="H32" s="21"/>
      <c r="I32" s="21"/>
      <c r="J32" s="22"/>
      <c r="K32" s="18"/>
      <c r="L32" s="18">
        <f t="shared" si="1"/>
        <v>0</v>
      </c>
      <c r="M32" s="18">
        <f t="shared" si="2"/>
        <v>0</v>
      </c>
      <c r="N32" s="19">
        <v>0</v>
      </c>
    </row>
    <row r="33" spans="1:14" ht="18" hidden="1" x14ac:dyDescent="0.2">
      <c r="A33" s="14">
        <v>31</v>
      </c>
      <c r="B33" s="15">
        <v>0</v>
      </c>
      <c r="C33" s="18">
        <v>0</v>
      </c>
      <c r="D33" s="18">
        <v>0</v>
      </c>
      <c r="E33" s="18">
        <v>0</v>
      </c>
      <c r="F33" s="18">
        <v>0</v>
      </c>
      <c r="G33" s="18">
        <f t="shared" si="0"/>
        <v>0</v>
      </c>
      <c r="H33" s="21"/>
      <c r="I33" s="21"/>
      <c r="J33" s="22"/>
      <c r="K33" s="18"/>
      <c r="L33" s="18">
        <f t="shared" si="1"/>
        <v>0</v>
      </c>
      <c r="M33" s="18">
        <f t="shared" si="2"/>
        <v>0</v>
      </c>
      <c r="N33" s="19">
        <v>0</v>
      </c>
    </row>
    <row r="34" spans="1:14" ht="18" hidden="1" x14ac:dyDescent="0.2">
      <c r="A34" s="14">
        <v>32</v>
      </c>
      <c r="B34" s="15">
        <v>0</v>
      </c>
      <c r="C34" s="18">
        <v>0</v>
      </c>
      <c r="D34" s="18">
        <v>0</v>
      </c>
      <c r="E34" s="18">
        <v>0</v>
      </c>
      <c r="F34" s="18">
        <v>0</v>
      </c>
      <c r="G34" s="18">
        <f t="shared" si="0"/>
        <v>0</v>
      </c>
      <c r="H34" s="21"/>
      <c r="I34" s="21"/>
      <c r="J34" s="22"/>
      <c r="K34" s="18"/>
      <c r="L34" s="18">
        <f t="shared" si="1"/>
        <v>0</v>
      </c>
      <c r="M34" s="18">
        <f t="shared" si="2"/>
        <v>0</v>
      </c>
      <c r="N34" s="22">
        <v>0</v>
      </c>
    </row>
    <row r="35" spans="1:14" ht="18" x14ac:dyDescent="0.2">
      <c r="A35" s="16" t="s">
        <v>51</v>
      </c>
      <c r="B35" s="16" t="s">
        <v>52</v>
      </c>
      <c r="C35" s="23"/>
      <c r="D35" s="24"/>
      <c r="E35" s="19">
        <f>SUBTOTAL(9,E3:E34)</f>
        <v>8075</v>
      </c>
      <c r="F35" s="19">
        <f t="shared" ref="F35:N35" si="3">SUBTOTAL(9,F3:F34)</f>
        <v>127</v>
      </c>
      <c r="G35" s="19">
        <f t="shared" si="3"/>
        <v>3175</v>
      </c>
      <c r="H35" s="19">
        <f t="shared" si="3"/>
        <v>7894</v>
      </c>
      <c r="I35" s="19">
        <f t="shared" si="3"/>
        <v>0</v>
      </c>
      <c r="J35" s="19">
        <f t="shared" si="3"/>
        <v>0</v>
      </c>
      <c r="K35" s="19">
        <f t="shared" si="3"/>
        <v>0</v>
      </c>
      <c r="L35" s="19">
        <f t="shared" si="3"/>
        <v>0</v>
      </c>
      <c r="M35" s="19">
        <f>SUBTOTAL(9,M3:M34)</f>
        <v>19144</v>
      </c>
      <c r="N35" s="19">
        <f t="shared" si="3"/>
        <v>8075</v>
      </c>
    </row>
  </sheetData>
  <autoFilter ref="A2:N34">
    <filterColumn colId="1">
      <filters>
        <filter val="عاطف وصفي"/>
        <filter val="غانم عبدالله"/>
      </filters>
    </filterColumn>
  </autoFilter>
  <conditionalFormatting sqref="M3:N34">
    <cfRule type="cellIs" priority="1" stopIfTrue="1" operator="greaterThanOrEqual">
      <formula>1</formula>
    </cfRule>
    <cfRule type="cellIs" dxfId="0" priority="2" stopIfTrue="1" operator="lessThan">
      <formula>0</formula>
    </cfRule>
  </conditionalFormatting>
  <pageMargins left="0.25" right="0.25" top="0.75" bottom="0.75" header="0.3" footer="0.3"/>
  <pageSetup scale="9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F1" sqref="F1:F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ورقة1</vt:lpstr>
      <vt:lpstr>تصفية </vt:lpstr>
      <vt:lpstr>ورقة3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2024-03-04T00:03:18Z</dcterms:modified>
</cp:coreProperties>
</file>