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/>
  <bookViews>
    <workbookView xWindow="240" yWindow="105" windowWidth="14805" windowHeight="8010" activeTab="2"/>
  </bookViews>
  <sheets>
    <sheet name="Sheet1" sheetId="1" r:id="rId1"/>
    <sheet name="حساب الشرنك" sheetId="2" r:id="rId2"/>
    <sheet name="حساب الكرتون" sheetId="3" r:id="rId3"/>
  </sheets>
  <calcPr calcId="152511"/>
</workbook>
</file>

<file path=xl/calcChain.xml><?xml version="1.0" encoding="utf-8"?>
<calcChain xmlns="http://schemas.openxmlformats.org/spreadsheetml/2006/main">
  <c r="N4" i="3" l="1"/>
  <c r="L4" i="3"/>
  <c r="M4" i="3"/>
  <c r="I23" i="1"/>
  <c r="I25" i="1"/>
  <c r="I27" i="1"/>
  <c r="I29" i="1"/>
  <c r="I31" i="1"/>
  <c r="H22" i="1"/>
  <c r="I22" i="1" s="1"/>
  <c r="J22" i="1" s="1"/>
  <c r="G8" i="3"/>
  <c r="F8" i="3"/>
  <c r="L5" i="3"/>
  <c r="H23" i="1"/>
  <c r="H24" i="1"/>
  <c r="I24" i="1" s="1"/>
  <c r="H25" i="1"/>
  <c r="H26" i="1"/>
  <c r="I26" i="1" s="1"/>
  <c r="H27" i="1"/>
  <c r="H28" i="1"/>
  <c r="I28" i="1" s="1"/>
  <c r="H29" i="1"/>
  <c r="H30" i="1"/>
  <c r="I30" i="1" s="1"/>
  <c r="H31" i="1"/>
  <c r="H32" i="1"/>
  <c r="I32" i="1" s="1"/>
  <c r="J8" i="3"/>
  <c r="J31" i="1" l="1"/>
  <c r="J29" i="1"/>
  <c r="J27" i="1"/>
  <c r="J23" i="1"/>
  <c r="J25" i="1"/>
  <c r="J32" i="1"/>
  <c r="J30" i="1"/>
  <c r="J28" i="1"/>
  <c r="J26" i="1"/>
  <c r="J24" i="1"/>
  <c r="K8" i="3" l="1"/>
  <c r="I8" i="3"/>
  <c r="H8" i="3"/>
  <c r="E8" i="3"/>
  <c r="D8" i="3"/>
  <c r="L7" i="3"/>
  <c r="M7" i="3" s="1"/>
  <c r="N7" i="3" s="1"/>
  <c r="L6" i="3"/>
  <c r="M6" i="3" s="1"/>
  <c r="N6" i="3" s="1"/>
  <c r="F9" i="3" l="1"/>
  <c r="H9" i="3"/>
  <c r="K9" i="3"/>
  <c r="E9" i="3"/>
  <c r="G9" i="3"/>
  <c r="I9" i="3"/>
  <c r="D9" i="3"/>
  <c r="K23" i="2"/>
  <c r="L3" i="2"/>
  <c r="L10" i="3" l="1"/>
  <c r="E21" i="2"/>
  <c r="F21" i="2"/>
  <c r="G21" i="2"/>
  <c r="H21" i="2"/>
  <c r="I21" i="2"/>
  <c r="J21" i="2"/>
  <c r="D21" i="2"/>
  <c r="K4" i="2"/>
  <c r="K5" i="2"/>
  <c r="L5" i="2" s="1"/>
  <c r="M5" i="2" s="1"/>
  <c r="K6" i="2"/>
  <c r="K7" i="2"/>
  <c r="L7" i="2" s="1"/>
  <c r="M7" i="2" s="1"/>
  <c r="K8" i="2"/>
  <c r="K9" i="2"/>
  <c r="L9" i="2" s="1"/>
  <c r="M9" i="2" s="1"/>
  <c r="K10" i="2"/>
  <c r="K11" i="2"/>
  <c r="L11" i="2" s="1"/>
  <c r="M11" i="2" s="1"/>
  <c r="K12" i="2"/>
  <c r="K13" i="2"/>
  <c r="K14" i="2"/>
  <c r="K15" i="2"/>
  <c r="K16" i="2"/>
  <c r="K17" i="2"/>
  <c r="L17" i="2" s="1"/>
  <c r="M17" i="2" s="1"/>
  <c r="K18" i="2"/>
  <c r="K19" i="2"/>
  <c r="L19" i="2" s="1"/>
  <c r="M19" i="2" s="1"/>
  <c r="K20" i="2"/>
  <c r="L13" i="2"/>
  <c r="M13" i="2" s="1"/>
  <c r="K3" i="2"/>
  <c r="L15" i="2"/>
  <c r="M15" i="2" s="1"/>
  <c r="M3" i="2"/>
  <c r="L8" i="2"/>
  <c r="M8" i="2" s="1"/>
  <c r="L10" i="2"/>
  <c r="M10" i="2" s="1"/>
  <c r="L12" i="2"/>
  <c r="M12" i="2" s="1"/>
  <c r="L14" i="2"/>
  <c r="M14" i="2" s="1"/>
  <c r="L16" i="2"/>
  <c r="M16" i="2" s="1"/>
  <c r="L18" i="2"/>
  <c r="M18" i="2" s="1"/>
  <c r="L20" i="2"/>
  <c r="M20" i="2" s="1"/>
  <c r="L4" i="2"/>
  <c r="M4" i="2" s="1"/>
  <c r="L6" i="2"/>
  <c r="M6" i="2" s="1"/>
  <c r="E22" i="2" l="1"/>
  <c r="G22" i="2"/>
  <c r="I22" i="2"/>
  <c r="J22" i="2"/>
  <c r="F22" i="2"/>
  <c r="H22" i="2"/>
  <c r="D22" i="2"/>
  <c r="A23" i="1" l="1"/>
  <c r="A24" i="1" s="1"/>
  <c r="A25" i="1" s="1"/>
  <c r="A26" i="1" s="1"/>
  <c r="A27" i="1" s="1"/>
  <c r="A28" i="1" s="1"/>
  <c r="A29" i="1" s="1"/>
  <c r="A30" i="1" s="1"/>
  <c r="A31" i="1" s="1"/>
  <c r="A32" i="1" s="1"/>
  <c r="A8" i="1" l="1"/>
  <c r="A9" i="1" s="1"/>
  <c r="A10" i="1" s="1"/>
  <c r="A11" i="1" s="1"/>
  <c r="A12" i="1" s="1"/>
  <c r="A13" i="1" s="1"/>
  <c r="A14" i="1" s="1"/>
  <c r="A15" i="1" s="1"/>
  <c r="A16" i="1" s="1"/>
  <c r="A17" i="1" s="1"/>
</calcChain>
</file>

<file path=xl/sharedStrings.xml><?xml version="1.0" encoding="utf-8"?>
<sst xmlns="http://schemas.openxmlformats.org/spreadsheetml/2006/main" count="118" uniqueCount="55">
  <si>
    <t>م</t>
  </si>
  <si>
    <t>الاسم</t>
  </si>
  <si>
    <t>عاطف وصفي</t>
  </si>
  <si>
    <t>هاني ربيع</t>
  </si>
  <si>
    <t>محمد شعبان</t>
  </si>
  <si>
    <t>محمد فرج</t>
  </si>
  <si>
    <t>خالد جمال</t>
  </si>
  <si>
    <t>التاريخ</t>
  </si>
  <si>
    <t>غنام عبدالله</t>
  </si>
  <si>
    <t>شغل شرينك</t>
  </si>
  <si>
    <t>جرار كرتون</t>
  </si>
  <si>
    <t>الوزن</t>
  </si>
  <si>
    <t>جرار 1</t>
  </si>
  <si>
    <t>جرار 2</t>
  </si>
  <si>
    <t>شريف جمال</t>
  </si>
  <si>
    <t>مصطفى شعبان</t>
  </si>
  <si>
    <t>الحاوية 8</t>
  </si>
  <si>
    <t>الحاوية 9</t>
  </si>
  <si>
    <t>الحاوية 1</t>
  </si>
  <si>
    <t>الحاوية 2</t>
  </si>
  <si>
    <t>الحاوية 3</t>
  </si>
  <si>
    <t>الحاوية 4</t>
  </si>
  <si>
    <t>الحاوية 5</t>
  </si>
  <si>
    <t>الحاوية 6</t>
  </si>
  <si>
    <t>الحاوية 7</t>
  </si>
  <si>
    <t>حجازي فتوح</t>
  </si>
  <si>
    <t>07-Jan</t>
  </si>
  <si>
    <t>الحاوية 10</t>
  </si>
  <si>
    <t>الحاوية 11</t>
  </si>
  <si>
    <t>الحاوية 12</t>
  </si>
  <si>
    <t>الحاوية 13</t>
  </si>
  <si>
    <t>الحاوية 14</t>
  </si>
  <si>
    <t>الحاوية 15</t>
  </si>
  <si>
    <t>الحاوية 16</t>
  </si>
  <si>
    <t>الحاوية 17</t>
  </si>
  <si>
    <t>الحاوية 18</t>
  </si>
  <si>
    <t>جرار 3</t>
  </si>
  <si>
    <t>الحاوية 19</t>
  </si>
  <si>
    <t>22/112023</t>
  </si>
  <si>
    <t>28/112023</t>
  </si>
  <si>
    <t>12/12/202</t>
  </si>
  <si>
    <t>العبوات</t>
  </si>
  <si>
    <t>عدد الافراد</t>
  </si>
  <si>
    <t>عدد العبوات لكل فرد</t>
  </si>
  <si>
    <t>المبلغ لكل فرد</t>
  </si>
  <si>
    <t>Column1</t>
  </si>
  <si>
    <t>اجمالي عدد الحاويات لكل فرد</t>
  </si>
  <si>
    <t>Column3</t>
  </si>
  <si>
    <t>جرار1</t>
  </si>
  <si>
    <t>جرار2</t>
  </si>
  <si>
    <t>جرار3</t>
  </si>
  <si>
    <t>جرار4</t>
  </si>
  <si>
    <t>اجمالي</t>
  </si>
  <si>
    <t>نصيب كل فرد</t>
  </si>
  <si>
    <t>جرار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</si>
</sst>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[$-F800]dddd\,\ mmmm\ dd\,\ yyyy"/>
    <numFmt numFmtId="165" formatCode="0.0"/>
  </numFmts>
  <fonts count="5" x14ac:knownFonts="1">
    <font>
      <sz val="11"/>
      <color theme="1"/>
      <name val="Arial"/>
      <family val="2"/>
      <scheme val="minor"/>
    </font>
    <font>
      <sz val="11"/>
      <color theme="1"/>
      <name val="Microsoft Sans Serif"/>
      <family val="2"/>
    </font>
    <font>
      <sz val="11"/>
      <color theme="1"/>
      <name val="Microsoft Sans Serif"/>
      <family val="2"/>
    </font>
    <font>
      <b/>
      <sz val="11"/>
      <color theme="0"/>
      <name val="Arial"/>
      <family val="2"/>
      <scheme val="minor"/>
    </font>
    <font>
      <sz val="11"/>
      <color theme="1"/>
      <name val="Microsoft Sans Serif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6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indexed="64"/>
      </left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indexed="64"/>
      </left>
      <right style="thin">
        <color indexed="64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Border="1"/>
    <xf numFmtId="0" fontId="0" fillId="0" borderId="1" xfId="0" applyBorder="1"/>
    <xf numFmtId="0" fontId="1" fillId="0" borderId="1" xfId="0" applyFont="1" applyBorder="1"/>
    <xf numFmtId="14" fontId="1" fillId="0" borderId="1" xfId="0" applyNumberFormat="1" applyFont="1" applyBorder="1"/>
    <xf numFmtId="0" fontId="2" fillId="0" borderId="1" xfId="0" applyFont="1" applyBorder="1"/>
    <xf numFmtId="0" fontId="0" fillId="0" borderId="0" xfId="0" applyBorder="1" applyAlignment="1">
      <alignment horizontal="center" vertical="top"/>
    </xf>
    <xf numFmtId="0" fontId="0" fillId="0" borderId="2" xfId="0" applyBorder="1" applyAlignment="1">
      <alignment horizontal="center" vertical="top"/>
    </xf>
    <xf numFmtId="0" fontId="0" fillId="0" borderId="0" xfId="0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right" vertical="center"/>
    </xf>
    <xf numFmtId="165" fontId="0" fillId="0" borderId="0" xfId="0" applyNumberFormat="1" applyBorder="1" applyAlignment="1">
      <alignment horizontal="center" vertical="center"/>
    </xf>
    <xf numFmtId="0" fontId="0" fillId="0" borderId="0" xfId="0" applyAlignment="1">
      <alignment horizontal="center"/>
    </xf>
    <xf numFmtId="14" fontId="1" fillId="3" borderId="4" xfId="0" applyNumberFormat="1" applyFont="1" applyFill="1" applyBorder="1"/>
    <xf numFmtId="0" fontId="1" fillId="3" borderId="4" xfId="0" applyFont="1" applyFill="1" applyBorder="1"/>
    <xf numFmtId="0" fontId="1" fillId="0" borderId="4" xfId="0" applyFont="1" applyBorder="1"/>
    <xf numFmtId="14" fontId="1" fillId="0" borderId="4" xfId="0" applyNumberFormat="1" applyFont="1" applyBorder="1"/>
    <xf numFmtId="0" fontId="3" fillId="2" borderId="3" xfId="0" applyFont="1" applyFill="1" applyBorder="1"/>
    <xf numFmtId="164" fontId="3" fillId="2" borderId="5" xfId="0" applyNumberFormat="1" applyFont="1" applyFill="1" applyBorder="1"/>
    <xf numFmtId="0" fontId="4" fillId="0" borderId="1" xfId="0" applyFont="1" applyBorder="1"/>
    <xf numFmtId="0" fontId="0" fillId="0" borderId="0" xfId="0" applyBorder="1" applyAlignment="1">
      <alignment vertical="top"/>
    </xf>
    <xf numFmtId="164" fontId="0" fillId="0" borderId="2" xfId="0" applyNumberFormat="1" applyBorder="1" applyAlignment="1">
      <alignment vertical="top"/>
    </xf>
    <xf numFmtId="0" fontId="0" fillId="0" borderId="2" xfId="0" applyBorder="1" applyAlignment="1">
      <alignment vertical="top"/>
    </xf>
    <xf numFmtId="0" fontId="0" fillId="0" borderId="2" xfId="0" applyBorder="1" applyAlignment="1">
      <alignment vertical="top" wrapText="1"/>
    </xf>
  </cellXfs>
  <cellStyles count="1">
    <cellStyle name="Normal" xfId="0" builtinId="0"/>
  </cellStyles>
  <dxfs count="63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Microsoft Sans Serif"/>
        <scheme val="none"/>
      </font>
      <numFmt numFmtId="0" formatCode="General"/>
      <border diagonalUp="0" diagonalDown="0">
        <left style="thin">
          <color indexed="64"/>
        </left>
        <right/>
        <top/>
        <bottom/>
        <vertical/>
        <horizontal/>
      </border>
    </dxf>
    <dxf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Microsoft Sans Serif"/>
        <scheme val="none"/>
      </font>
      <numFmt numFmtId="0" formatCode="General"/>
      <border diagonalUp="0" diagonalDown="0">
        <left style="thin">
          <color indexed="64"/>
        </left>
        <right/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Microsoft Sans Serif"/>
        <scheme val="none"/>
      </font>
      <numFmt numFmtId="0" formatCode="General"/>
      <border diagonalUp="0" diagonalDown="0">
        <left style="thin">
          <color indexed="64"/>
        </left>
        <right/>
        <top/>
        <bottom/>
        <vertical/>
        <horizontal/>
      </border>
    </dxf>
    <dxf>
      <alignment horizontal="center" vertical="center" textRotation="0" wrapText="0" indent="0" justifyLastLine="0" shrinkToFit="0" readingOrder="0"/>
    </dxf>
    <dxf>
      <numFmt numFmtId="165" formatCode="0.0"/>
      <alignment horizontal="center" vertical="center" textRotation="0" wrapText="0" indent="0" justifyLastLine="0" shrinkToFit="0" readingOrder="0"/>
    </dxf>
    <dxf>
      <numFmt numFmtId="165" formatCode="0.0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dotted">
          <color indexed="64"/>
        </horizontal>
      </border>
    </dxf>
    <dxf>
      <numFmt numFmtId="165" formatCode="0.0"/>
      <alignment horizontal="center" vertical="center" textRotation="0" wrapText="0" indent="0" justifyLastLine="0" shrinkToFit="0" readingOrder="0"/>
    </dxf>
    <dxf>
      <numFmt numFmtId="165" formatCode="0.0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dotted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Microsoft Sans Serif"/>
        <scheme val="none"/>
      </font>
      <border diagonalUp="0" diagonalDown="0">
        <left style="thin">
          <color indexed="64"/>
        </left>
        <right/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Microsoft Sans Serif"/>
        <scheme val="none"/>
      </font>
      <border diagonalUp="0" diagonalDown="0">
        <left style="thin">
          <color indexed="64"/>
        </left>
        <right/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Microsoft Sans Serif"/>
        <scheme val="none"/>
      </font>
      <border diagonalUp="0" diagonalDown="0">
        <left style="thin">
          <color indexed="64"/>
        </left>
        <right/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Microsoft Sans Serif"/>
        <scheme val="none"/>
      </font>
      <border diagonalUp="0" diagonalDown="0">
        <left style="thin">
          <color indexed="64"/>
        </left>
        <right/>
        <top/>
        <bottom/>
        <vertical/>
        <horizontal/>
      </border>
    </dxf>
    <dxf>
      <font>
        <strike val="0"/>
        <outline val="0"/>
        <shadow val="0"/>
        <u val="none"/>
        <vertAlign val="baseline"/>
        <sz val="11"/>
        <color theme="1"/>
        <name val="Microsoft Sans Serif"/>
        <scheme val="none"/>
      </font>
      <border diagonalUp="0" diagonalDown="0">
        <left style="thin">
          <color indexed="64"/>
        </left>
        <right/>
        <top/>
        <bottom/>
        <vertical/>
        <horizontal/>
      </border>
    </dxf>
    <dxf>
      <font>
        <name val="Microsoft Sans Serif"/>
        <scheme val="none"/>
      </font>
      <border diagonalUp="0" diagonalDown="0">
        <left style="thin">
          <color indexed="64"/>
        </left>
        <right/>
        <top/>
        <bottom/>
        <vertical/>
        <horizontal/>
      </border>
    </dxf>
    <dxf>
      <border diagonalUp="0" diagonalDown="0">
        <left style="thin">
          <color indexed="64"/>
        </left>
        <right/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Microsoft Sans Serif"/>
        <scheme val="none"/>
      </font>
      <numFmt numFmtId="0" formatCode="General"/>
      <border diagonalUp="0" diagonalDown="0">
        <left style="thin">
          <color indexed="64"/>
        </left>
        <right/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Microsoft Sans Serif"/>
        <scheme val="none"/>
      </font>
      <border diagonalUp="0" diagonalDown="0">
        <left style="thin">
          <color indexed="64"/>
        </left>
        <right/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Microsoft Sans Serif"/>
        <scheme val="none"/>
      </font>
      <border diagonalUp="0" diagonalDown="0">
        <left style="thin">
          <color indexed="64"/>
        </left>
        <right/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Microsoft Sans Serif"/>
        <scheme val="none"/>
      </font>
      <border diagonalUp="0" diagonalDown="0">
        <left style="thin">
          <color indexed="64"/>
        </left>
        <right/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Microsoft Sans Serif"/>
        <scheme val="none"/>
      </font>
      <border diagonalUp="0" diagonalDown="0">
        <left style="thin">
          <color indexed="64"/>
        </left>
        <right/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Microsoft Sans Serif"/>
        <scheme val="none"/>
      </font>
      <border diagonalUp="0" diagonalDown="0">
        <left style="thin">
          <color indexed="64"/>
        </left>
        <right/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Microsoft Sans Serif"/>
        <scheme val="none"/>
      </font>
      <border diagonalUp="0" diagonalDown="0">
        <left style="thin">
          <color indexed="64"/>
        </left>
        <right/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Microsoft Sans Serif"/>
        <scheme val="none"/>
      </font>
      <border diagonalUp="0" diagonalDown="0">
        <left style="thin">
          <color indexed="64"/>
        </left>
        <right/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Microsoft Sans Serif"/>
        <scheme val="none"/>
      </font>
      <border diagonalUp="0" diagonalDown="0">
        <left style="thin">
          <color indexed="64"/>
        </left>
        <right/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Microsoft Sans Serif"/>
        <scheme val="none"/>
      </font>
      <border diagonalUp="0" diagonalDown="0">
        <left style="thin">
          <color indexed="64"/>
        </left>
        <right/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Microsoft Sans Serif"/>
        <scheme val="none"/>
      </font>
      <border diagonalUp="0" diagonalDown="0">
        <left style="thin">
          <color indexed="64"/>
        </left>
        <right/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Microsoft Sans Serif"/>
        <scheme val="none"/>
      </font>
      <border diagonalUp="0" diagonalDown="0">
        <left style="thin">
          <color indexed="64"/>
        </left>
        <right/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Microsoft Sans Serif"/>
        <scheme val="none"/>
      </font>
      <border diagonalUp="0" diagonalDown="0">
        <left style="thin">
          <color indexed="64"/>
        </left>
        <right/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Microsoft Sans Serif"/>
        <scheme val="none"/>
      </font>
      <border diagonalUp="0" diagonalDown="0">
        <left style="thin">
          <color indexed="64"/>
        </left>
        <right/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Microsoft Sans Serif"/>
        <scheme val="none"/>
      </font>
      <border diagonalUp="0" diagonalDown="0">
        <left style="thin">
          <color indexed="64"/>
        </left>
        <right/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Microsoft Sans Serif"/>
        <scheme val="none"/>
      </font>
      <border diagonalUp="0" diagonalDown="0">
        <left style="thin">
          <color indexed="64"/>
        </left>
        <right/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Microsoft Sans Serif"/>
        <scheme val="none"/>
      </font>
      <border diagonalUp="0" diagonalDown="0">
        <left style="thin">
          <color indexed="64"/>
        </left>
        <right/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Microsoft Sans Serif"/>
        <scheme val="none"/>
      </font>
      <border diagonalUp="0" diagonalDown="0">
        <left style="thin">
          <color indexed="64"/>
        </left>
        <right/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Microsoft Sans Serif"/>
        <scheme val="none"/>
      </font>
      <border diagonalUp="0" diagonalDown="0">
        <left style="thin">
          <color indexed="64"/>
        </left>
        <right/>
        <top/>
        <bottom/>
        <vertical/>
        <horizontal/>
      </border>
    </dxf>
    <dxf>
      <font>
        <strike val="0"/>
        <outline val="0"/>
        <shadow val="0"/>
        <u val="none"/>
        <vertAlign val="baseline"/>
        <sz val="11"/>
        <color theme="1"/>
        <name val="Microsoft Sans Serif"/>
        <scheme val="none"/>
      </font>
      <border diagonalUp="0" diagonalDown="0">
        <left style="thin">
          <color indexed="64"/>
        </left>
        <right/>
        <top/>
        <bottom/>
        <vertical/>
        <horizontal/>
      </border>
    </dxf>
    <dxf>
      <font>
        <name val="Microsoft Sans Serif"/>
        <scheme val="none"/>
      </font>
      <border diagonalUp="0" diagonalDown="0">
        <left style="thin">
          <color indexed="64"/>
        </left>
        <right/>
        <top/>
        <bottom/>
        <vertical/>
        <horizontal/>
      </border>
    </dxf>
    <dxf>
      <border diagonalUp="0" diagonalDown="0">
        <left style="thin">
          <color indexed="64"/>
        </left>
        <right/>
        <top/>
        <bottom/>
        <vertical/>
        <horizontal/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" displayName="Table1" ref="A3:V17" totalsRowShown="0" headerRowDxfId="62">
  <autoFilter ref="A3:V17"/>
  <tableColumns count="22">
    <tableColumn id="1" name="م" dataDxfId="61"/>
    <tableColumn id="5" name="التاريخ" dataDxfId="60"/>
    <tableColumn id="2" name="الاسم" dataDxfId="59"/>
    <tableColumn id="3" name="الحاوية 1" dataDxfId="58"/>
    <tableColumn id="4" name="الحاوية 2" dataDxfId="57"/>
    <tableColumn id="8" name="الحاوية 3" dataDxfId="56"/>
    <tableColumn id="7" name="الحاوية 4" dataDxfId="55"/>
    <tableColumn id="9" name="الحاوية 5" dataDxfId="54"/>
    <tableColumn id="6" name="الحاوية 6" dataDxfId="53"/>
    <tableColumn id="10" name="الحاوية 7" dataDxfId="52"/>
    <tableColumn id="11" name="الحاوية 8" dataDxfId="51"/>
    <tableColumn id="12" name="الحاوية 9" dataDxfId="50"/>
    <tableColumn id="13" name="الحاوية 10" dataDxfId="49"/>
    <tableColumn id="14" name="الحاوية 11" dataDxfId="48"/>
    <tableColumn id="15" name="الحاوية 12" dataDxfId="47"/>
    <tableColumn id="16" name="الحاوية 13" dataDxfId="46"/>
    <tableColumn id="17" name="الحاوية 14" dataDxfId="45"/>
    <tableColumn id="18" name="الحاوية 15" dataDxfId="44"/>
    <tableColumn id="19" name="الحاوية 16" dataDxfId="43"/>
    <tableColumn id="20" name="الحاوية 17" dataDxfId="42"/>
    <tableColumn id="21" name="الحاوية 18" dataDxfId="41"/>
    <tableColumn id="22" name="الحاوية 19" dataDxfId="4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13" displayName="Table13" ref="A21:J32" totalsRowShown="0" headerRowDxfId="1">
  <autoFilter ref="A21:J32"/>
  <tableColumns count="10">
    <tableColumn id="1" name="م" dataDxfId="39"/>
    <tableColumn id="5" name="التاريخ" dataDxfId="38"/>
    <tableColumn id="2" name="الاسم" dataDxfId="37"/>
    <tableColumn id="3" name="جرار 1" dataDxfId="36"/>
    <tableColumn id="4" name="جرار 2" dataDxfId="35"/>
    <tableColumn id="7" name="جرار 3" dataDxfId="34"/>
    <tableColumn id="6" name="جرار 4" dataDxfId="33"/>
    <tableColumn id="8" name="اجمالي" dataDxfId="3">
      <calculatedColumnFormula>SUM(Table13[[#This Row],[جرار 1]:[جرار 4]])</calculatedColumnFormula>
    </tableColumn>
    <tableColumn id="9" name="نصيب كل فرد" dataDxfId="0">
      <calculatedColumnFormula>1000/Table13[[#This Row],[اجمالي]]</calculatedColumnFormula>
    </tableColumn>
    <tableColumn id="10" name="Column3" dataDxfId="2">
      <calculatedColumnFormula>Table13[[#This Row],[نصيب كل فرد]]*Table13[[#This Row],[اجمالي]]</calculatedColumnFormula>
    </tableColumn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B2:M22" totalsRowShown="0" headerRowDxfId="32" dataDxfId="31">
  <autoFilter ref="B2:M22"/>
  <tableColumns count="12">
    <tableColumn id="1" name="Column1" dataDxfId="30"/>
    <tableColumn id="2" name="العبوات" dataDxfId="29"/>
    <tableColumn id="3" name="عاطف وصفي" dataDxfId="28"/>
    <tableColumn id="4" name="محمد شعبان" dataDxfId="27"/>
    <tableColumn id="5" name="محمد فرج" dataDxfId="26"/>
    <tableColumn id="6" name="خالد جمال" dataDxfId="25"/>
    <tableColumn id="7" name="غنام عبدالله" dataDxfId="24"/>
    <tableColumn id="8" name="مصطفى شعبان" dataDxfId="23"/>
    <tableColumn id="9" name="هاني ربيع" dataDxfId="22"/>
    <tableColumn id="10" name="عدد الافراد" dataDxfId="21"/>
    <tableColumn id="11" name="عدد العبوات لكل فرد" dataDxfId="20"/>
    <tableColumn id="12" name="المبلغ لكل فرد" dataDxfId="19"/>
  </tableColumns>
  <tableStyleInfo name="TableStyleMedium4" showFirstColumn="0" showLastColumn="0" showRowStripes="1" showColumnStripes="0"/>
</table>
</file>

<file path=xl/tables/table4.xml><?xml version="1.0" encoding="utf-8"?>
<table xmlns="http://schemas.openxmlformats.org/spreadsheetml/2006/main" id="4" name="Table35" displayName="Table35" ref="B3:N9" totalsRowShown="0" headerRowDxfId="18" dataDxfId="17">
  <autoFilter ref="B3:N9"/>
  <tableColumns count="13">
    <tableColumn id="1" name="Column1" dataDxfId="16"/>
    <tableColumn id="2" name="العبوات" dataDxfId="15"/>
    <tableColumn id="3" name="عاطف وصفي" dataDxfId="14"/>
    <tableColumn id="4" name="محمد شعبان" dataDxfId="13"/>
    <tableColumn id="5" name="محمد فرج" dataDxfId="12"/>
    <tableColumn id="6" name="خالد جمال" dataDxfId="11"/>
    <tableColumn id="7" name="حجازي فتوح" dataDxfId="10"/>
    <tableColumn id="8" name="مصطفى شعبان" dataDxfId="9"/>
    <tableColumn id="13" name="شريف جمال" dataDxfId="4"/>
    <tableColumn id="9" name="هاني ربيع" dataDxfId="8"/>
    <tableColumn id="10" name="عدد الافراد" dataDxfId="7"/>
    <tableColumn id="11" name="عدد العبوات لكل فرد" dataDxfId="6"/>
    <tableColumn id="12" name="المبلغ لكل فرد" dataDxfId="5"/>
  </tableColumns>
  <tableStyleInfo name="TableStyleMedium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-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2"/>
  <sheetViews>
    <sheetView rightToLeft="1" workbookViewId="0">
      <pane xSplit="2" ySplit="3" topLeftCell="C19" activePane="bottomRight" state="frozen"/>
      <selection pane="topRight" activeCell="C1" sqref="C1"/>
      <selection pane="bottomLeft" activeCell="A4" sqref="A4"/>
      <selection pane="bottomRight" activeCell="I23" sqref="I23"/>
    </sheetView>
  </sheetViews>
  <sheetFormatPr defaultRowHeight="14.25" x14ac:dyDescent="0.2"/>
  <cols>
    <col min="1" max="1" width="3.5" bestFit="1" customWidth="1"/>
    <col min="2" max="2" width="9.875" bestFit="1" customWidth="1"/>
    <col min="3" max="3" width="10.375" bestFit="1" customWidth="1"/>
    <col min="4" max="5" width="7.125" customWidth="1"/>
    <col min="6" max="7" width="11" bestFit="1" customWidth="1"/>
    <col min="8" max="9" width="7.125" customWidth="1"/>
    <col min="10" max="10" width="11" bestFit="1" customWidth="1"/>
    <col min="11" max="21" width="7.125" customWidth="1"/>
  </cols>
  <sheetData>
    <row r="1" spans="1:22" x14ac:dyDescent="0.2">
      <c r="C1" t="s">
        <v>9</v>
      </c>
    </row>
    <row r="3" spans="1:22" ht="30.75" customHeight="1" x14ac:dyDescent="0.2">
      <c r="A3" s="1" t="s">
        <v>0</v>
      </c>
      <c r="B3" s="6" t="s">
        <v>7</v>
      </c>
      <c r="C3" s="6" t="s">
        <v>1</v>
      </c>
      <c r="D3" s="6" t="s">
        <v>18</v>
      </c>
      <c r="E3" s="6" t="s">
        <v>19</v>
      </c>
      <c r="F3" s="6" t="s">
        <v>20</v>
      </c>
      <c r="G3" s="6" t="s">
        <v>21</v>
      </c>
      <c r="H3" s="6" t="s">
        <v>22</v>
      </c>
      <c r="I3" s="7" t="s">
        <v>23</v>
      </c>
      <c r="J3" s="7" t="s">
        <v>24</v>
      </c>
      <c r="K3" s="7" t="s">
        <v>16</v>
      </c>
      <c r="L3" s="7" t="s">
        <v>17</v>
      </c>
      <c r="M3" s="7" t="s">
        <v>27</v>
      </c>
      <c r="N3" s="7" t="s">
        <v>28</v>
      </c>
      <c r="O3" s="7" t="s">
        <v>29</v>
      </c>
      <c r="P3" s="7" t="s">
        <v>30</v>
      </c>
      <c r="Q3" s="7" t="s">
        <v>31</v>
      </c>
      <c r="R3" s="7" t="s">
        <v>32</v>
      </c>
      <c r="S3" s="7" t="s">
        <v>33</v>
      </c>
      <c r="T3" s="7" t="s">
        <v>34</v>
      </c>
      <c r="U3" s="7" t="s">
        <v>35</v>
      </c>
      <c r="V3" s="7" t="s">
        <v>37</v>
      </c>
    </row>
    <row r="4" spans="1:22" x14ac:dyDescent="0.2">
      <c r="A4" s="2"/>
      <c r="B4" s="4" t="s">
        <v>7</v>
      </c>
      <c r="C4" s="3"/>
      <c r="D4" s="3" t="s">
        <v>38</v>
      </c>
      <c r="E4" s="3" t="s">
        <v>39</v>
      </c>
      <c r="F4" s="4">
        <v>45267</v>
      </c>
      <c r="G4" s="3" t="s">
        <v>40</v>
      </c>
      <c r="H4" s="3"/>
      <c r="I4" s="3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</row>
    <row r="5" spans="1:22" x14ac:dyDescent="0.2">
      <c r="A5" s="2"/>
      <c r="B5" s="4" t="s">
        <v>11</v>
      </c>
      <c r="C5" s="3"/>
      <c r="D5" s="3">
        <v>10</v>
      </c>
      <c r="E5" s="3">
        <v>10</v>
      </c>
      <c r="F5" s="3">
        <v>9.5</v>
      </c>
      <c r="G5" s="3"/>
      <c r="H5" s="3"/>
      <c r="I5" s="3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</row>
    <row r="6" spans="1:22" x14ac:dyDescent="0.2">
      <c r="A6" s="2"/>
      <c r="B6" s="4"/>
      <c r="C6" s="3"/>
      <c r="D6" s="3"/>
      <c r="E6" s="3"/>
      <c r="F6" s="3"/>
      <c r="G6" s="3"/>
      <c r="H6" s="3"/>
      <c r="I6" s="3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</row>
    <row r="7" spans="1:22" x14ac:dyDescent="0.2">
      <c r="A7" s="2">
        <v>1</v>
      </c>
      <c r="B7" s="4">
        <v>45245</v>
      </c>
      <c r="C7" s="3" t="s">
        <v>2</v>
      </c>
      <c r="D7" s="3">
        <v>1</v>
      </c>
      <c r="E7" s="3">
        <v>1</v>
      </c>
      <c r="F7" s="3">
        <v>1</v>
      </c>
      <c r="G7" s="3">
        <v>1</v>
      </c>
      <c r="H7" s="3">
        <v>1</v>
      </c>
      <c r="I7" s="3">
        <v>1</v>
      </c>
      <c r="J7" s="5">
        <v>1</v>
      </c>
      <c r="K7" s="5">
        <v>1</v>
      </c>
      <c r="L7" s="5">
        <v>1</v>
      </c>
      <c r="M7" s="5">
        <v>1</v>
      </c>
      <c r="N7" s="5">
        <v>1</v>
      </c>
      <c r="O7" s="5">
        <v>1</v>
      </c>
      <c r="P7" s="5">
        <v>1</v>
      </c>
      <c r="Q7" s="5">
        <v>1</v>
      </c>
      <c r="R7" s="5">
        <v>1</v>
      </c>
      <c r="S7" s="5">
        <v>1</v>
      </c>
      <c r="T7" s="5">
        <v>1</v>
      </c>
      <c r="U7" s="5">
        <v>1</v>
      </c>
      <c r="V7" s="5"/>
    </row>
    <row r="8" spans="1:22" x14ac:dyDescent="0.2">
      <c r="A8" s="2">
        <f>A7+1</f>
        <v>2</v>
      </c>
      <c r="B8" s="4">
        <v>45245</v>
      </c>
      <c r="C8" s="3" t="s">
        <v>3</v>
      </c>
      <c r="D8" s="3">
        <v>1</v>
      </c>
      <c r="E8" s="3">
        <v>1</v>
      </c>
      <c r="F8" s="3"/>
      <c r="G8" s="3"/>
      <c r="H8" s="3"/>
      <c r="I8" s="3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</row>
    <row r="9" spans="1:22" x14ac:dyDescent="0.2">
      <c r="A9" s="2">
        <f>A8+1</f>
        <v>3</v>
      </c>
      <c r="B9" s="4">
        <v>45245</v>
      </c>
      <c r="C9" s="3" t="s">
        <v>4</v>
      </c>
      <c r="D9" s="3">
        <v>1</v>
      </c>
      <c r="E9" s="3">
        <v>1</v>
      </c>
      <c r="F9" s="3">
        <v>1</v>
      </c>
      <c r="G9" s="3">
        <v>1</v>
      </c>
      <c r="H9" s="3">
        <v>1</v>
      </c>
      <c r="I9" s="3">
        <v>1</v>
      </c>
      <c r="J9" s="5">
        <v>1</v>
      </c>
      <c r="K9" s="5">
        <v>1</v>
      </c>
      <c r="L9" s="5">
        <v>1</v>
      </c>
      <c r="M9" s="5">
        <v>1</v>
      </c>
      <c r="N9" s="5">
        <v>1</v>
      </c>
      <c r="O9" s="5">
        <v>1</v>
      </c>
      <c r="P9" s="5">
        <v>1</v>
      </c>
      <c r="Q9" s="5">
        <v>1</v>
      </c>
      <c r="R9" s="5">
        <v>1</v>
      </c>
      <c r="S9" s="5">
        <v>1</v>
      </c>
      <c r="T9" s="5">
        <v>1</v>
      </c>
      <c r="U9" s="5">
        <v>1</v>
      </c>
      <c r="V9" s="5"/>
    </row>
    <row r="10" spans="1:22" x14ac:dyDescent="0.2">
      <c r="A10" s="2">
        <f t="shared" ref="A10:A17" si="0">A9+1</f>
        <v>4</v>
      </c>
      <c r="B10" s="4">
        <v>45245</v>
      </c>
      <c r="C10" s="3" t="s">
        <v>5</v>
      </c>
      <c r="D10" s="3">
        <v>1</v>
      </c>
      <c r="E10" s="3">
        <v>1</v>
      </c>
      <c r="F10" s="3">
        <v>1</v>
      </c>
      <c r="G10" s="3">
        <v>1</v>
      </c>
      <c r="H10" s="3">
        <v>1</v>
      </c>
      <c r="I10" s="3">
        <v>1</v>
      </c>
      <c r="J10" s="5">
        <v>1</v>
      </c>
      <c r="K10" s="5">
        <v>1</v>
      </c>
      <c r="L10" s="5">
        <v>1</v>
      </c>
      <c r="M10" s="5">
        <v>1</v>
      </c>
      <c r="N10" s="5">
        <v>1</v>
      </c>
      <c r="O10" s="5">
        <v>1</v>
      </c>
      <c r="P10" s="5">
        <v>1</v>
      </c>
      <c r="Q10" s="5">
        <v>1</v>
      </c>
      <c r="R10" s="5">
        <v>1</v>
      </c>
      <c r="S10" s="5">
        <v>1</v>
      </c>
      <c r="T10" s="5">
        <v>1</v>
      </c>
      <c r="U10" s="5">
        <v>1</v>
      </c>
      <c r="V10" s="5"/>
    </row>
    <row r="11" spans="1:22" x14ac:dyDescent="0.2">
      <c r="A11" s="2">
        <f t="shared" si="0"/>
        <v>5</v>
      </c>
      <c r="B11" s="4">
        <v>45245</v>
      </c>
      <c r="C11" s="3" t="s">
        <v>6</v>
      </c>
      <c r="D11" s="3">
        <v>1</v>
      </c>
      <c r="E11" s="3">
        <v>1</v>
      </c>
      <c r="F11" s="3">
        <v>1</v>
      </c>
      <c r="G11" s="3">
        <v>1</v>
      </c>
      <c r="H11" s="3">
        <v>1</v>
      </c>
      <c r="I11" s="3">
        <v>1</v>
      </c>
      <c r="J11" s="5">
        <v>1</v>
      </c>
      <c r="K11" s="5">
        <v>1</v>
      </c>
      <c r="L11" s="5">
        <v>1</v>
      </c>
      <c r="M11" s="5">
        <v>1</v>
      </c>
      <c r="N11" s="5">
        <v>1</v>
      </c>
      <c r="O11" s="5">
        <v>1</v>
      </c>
      <c r="P11" s="5">
        <v>1</v>
      </c>
      <c r="Q11" s="5">
        <v>1</v>
      </c>
      <c r="R11" s="5">
        <v>1</v>
      </c>
      <c r="S11" s="5">
        <v>1</v>
      </c>
      <c r="T11" s="5">
        <v>1</v>
      </c>
      <c r="U11" s="5">
        <v>1</v>
      </c>
      <c r="V11" s="5"/>
    </row>
    <row r="12" spans="1:22" x14ac:dyDescent="0.2">
      <c r="A12" s="2">
        <f t="shared" si="0"/>
        <v>6</v>
      </c>
      <c r="B12" s="4">
        <v>45246</v>
      </c>
      <c r="C12" s="3" t="s">
        <v>8</v>
      </c>
      <c r="D12" s="3">
        <v>1</v>
      </c>
      <c r="E12" s="3">
        <v>1</v>
      </c>
      <c r="F12" s="3">
        <v>1</v>
      </c>
      <c r="G12" s="3">
        <v>1</v>
      </c>
      <c r="H12" s="3">
        <v>1</v>
      </c>
      <c r="I12" s="3">
        <v>1</v>
      </c>
      <c r="J12" s="5">
        <v>1</v>
      </c>
      <c r="K12" s="5">
        <v>1</v>
      </c>
      <c r="L12" s="5">
        <v>1</v>
      </c>
      <c r="M12" s="5">
        <v>1</v>
      </c>
      <c r="N12" s="5">
        <v>1</v>
      </c>
      <c r="O12" s="5">
        <v>1</v>
      </c>
      <c r="P12" s="5">
        <v>1</v>
      </c>
      <c r="Q12" s="5">
        <v>1</v>
      </c>
      <c r="R12" s="5">
        <v>1</v>
      </c>
      <c r="S12" s="5">
        <v>1</v>
      </c>
      <c r="T12" s="5">
        <v>1</v>
      </c>
      <c r="U12" s="5">
        <v>1</v>
      </c>
      <c r="V12" s="5"/>
    </row>
    <row r="13" spans="1:22" x14ac:dyDescent="0.2">
      <c r="A13" s="2">
        <f t="shared" si="0"/>
        <v>7</v>
      </c>
      <c r="B13" s="3"/>
      <c r="C13" s="3" t="s">
        <v>15</v>
      </c>
      <c r="D13" s="3"/>
      <c r="E13" s="3"/>
      <c r="F13" s="3"/>
      <c r="G13" s="3"/>
      <c r="H13" s="3"/>
      <c r="I13" s="3">
        <v>1</v>
      </c>
      <c r="J13" s="5">
        <v>1</v>
      </c>
      <c r="K13" s="5">
        <v>1</v>
      </c>
      <c r="L13" s="5">
        <v>1</v>
      </c>
      <c r="M13" s="5">
        <v>1</v>
      </c>
      <c r="N13" s="5">
        <v>1</v>
      </c>
      <c r="O13" s="5">
        <v>1</v>
      </c>
      <c r="P13" s="5">
        <v>1</v>
      </c>
      <c r="Q13" s="5">
        <v>1</v>
      </c>
      <c r="R13" s="5">
        <v>1</v>
      </c>
      <c r="S13" s="5">
        <v>1</v>
      </c>
      <c r="T13" s="5">
        <v>1</v>
      </c>
      <c r="U13" s="5">
        <v>1</v>
      </c>
      <c r="V13" s="5"/>
    </row>
    <row r="14" spans="1:22" x14ac:dyDescent="0.2">
      <c r="A14" s="2">
        <f t="shared" si="0"/>
        <v>8</v>
      </c>
      <c r="B14" s="3"/>
      <c r="C14" s="3"/>
      <c r="D14" s="3"/>
      <c r="E14" s="3"/>
      <c r="F14" s="3"/>
      <c r="G14" s="3"/>
      <c r="H14" s="3"/>
      <c r="I14" s="3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</row>
    <row r="15" spans="1:22" x14ac:dyDescent="0.2">
      <c r="A15" s="2">
        <f t="shared" si="0"/>
        <v>9</v>
      </c>
      <c r="B15" s="3"/>
      <c r="C15" s="3"/>
      <c r="D15" s="3"/>
      <c r="E15" s="3"/>
      <c r="F15" s="3"/>
      <c r="G15" s="3"/>
      <c r="H15" s="3"/>
      <c r="I15" s="3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</row>
    <row r="16" spans="1:22" x14ac:dyDescent="0.2">
      <c r="A16" s="2">
        <f t="shared" si="0"/>
        <v>10</v>
      </c>
      <c r="B16" s="3"/>
      <c r="C16" s="3"/>
      <c r="D16" s="3"/>
      <c r="E16" s="3"/>
      <c r="F16" s="3"/>
      <c r="G16" s="3"/>
      <c r="H16" s="3"/>
      <c r="I16" s="3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</row>
    <row r="17" spans="1:22" x14ac:dyDescent="0.2">
      <c r="A17" s="2">
        <f t="shared" si="0"/>
        <v>11</v>
      </c>
      <c r="B17" s="3"/>
      <c r="C17" s="3"/>
      <c r="D17" s="3"/>
      <c r="E17" s="3"/>
      <c r="F17" s="3"/>
      <c r="G17" s="3"/>
      <c r="H17" s="3"/>
      <c r="I17" s="3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</row>
    <row r="20" spans="1:22" x14ac:dyDescent="0.2">
      <c r="C20" t="s">
        <v>10</v>
      </c>
    </row>
    <row r="21" spans="1:22" ht="36.75" customHeight="1" x14ac:dyDescent="0.2">
      <c r="A21" s="22" t="s">
        <v>0</v>
      </c>
      <c r="B21" s="22" t="s">
        <v>7</v>
      </c>
      <c r="C21" s="22" t="s">
        <v>1</v>
      </c>
      <c r="D21" s="22" t="s">
        <v>12</v>
      </c>
      <c r="E21" s="22" t="s">
        <v>13</v>
      </c>
      <c r="F21" s="22" t="s">
        <v>36</v>
      </c>
      <c r="G21" s="23" t="s">
        <v>54</v>
      </c>
      <c r="H21" s="24" t="s">
        <v>52</v>
      </c>
      <c r="I21" s="25" t="s">
        <v>53</v>
      </c>
      <c r="J21" s="24" t="s">
        <v>47</v>
      </c>
    </row>
    <row r="22" spans="1:22" x14ac:dyDescent="0.2">
      <c r="A22" s="2">
        <v>1</v>
      </c>
      <c r="B22" s="4">
        <v>45245</v>
      </c>
      <c r="C22" s="3" t="s">
        <v>2</v>
      </c>
      <c r="D22" s="3">
        <v>1</v>
      </c>
      <c r="E22" s="3">
        <v>1</v>
      </c>
      <c r="F22" s="3">
        <v>1</v>
      </c>
      <c r="G22" s="3"/>
      <c r="H22" s="21">
        <f>SUM(Table13[[#This Row],[جرار 1]:[جرار 4]])</f>
        <v>3</v>
      </c>
      <c r="I22" s="21">
        <f>1000/Table13[[#This Row],[اجمالي]]</f>
        <v>333.33333333333331</v>
      </c>
      <c r="J22" s="21">
        <f>Table13[[#This Row],[نصيب كل فرد]]*Table13[[#This Row],[اجمالي]]</f>
        <v>1000</v>
      </c>
    </row>
    <row r="23" spans="1:22" x14ac:dyDescent="0.2">
      <c r="A23" s="2">
        <f>A22+1</f>
        <v>2</v>
      </c>
      <c r="B23" s="4">
        <v>45245</v>
      </c>
      <c r="C23" s="3" t="s">
        <v>3</v>
      </c>
      <c r="D23" s="3">
        <v>1</v>
      </c>
      <c r="E23" s="3">
        <v>1</v>
      </c>
      <c r="F23" s="3"/>
      <c r="G23" s="3"/>
      <c r="H23" s="21">
        <f>SUM(Table13[[#This Row],[جرار 1]:[جرار 4]])</f>
        <v>2</v>
      </c>
      <c r="I23" s="21">
        <f>1000/Table13[[#This Row],[اجمالي]]</f>
        <v>500</v>
      </c>
      <c r="J23" s="21">
        <f>Table13[[#This Row],[نصيب كل فرد]]*Table13[[#This Row],[اجمالي]]</f>
        <v>1000</v>
      </c>
    </row>
    <row r="24" spans="1:22" x14ac:dyDescent="0.2">
      <c r="A24" s="2">
        <f>A23+1</f>
        <v>3</v>
      </c>
      <c r="B24" s="4">
        <v>45245</v>
      </c>
      <c r="C24" s="3" t="s">
        <v>4</v>
      </c>
      <c r="D24" s="3">
        <v>1</v>
      </c>
      <c r="E24" s="3">
        <v>1</v>
      </c>
      <c r="F24" s="3">
        <v>1</v>
      </c>
      <c r="G24" s="3">
        <v>0.5</v>
      </c>
      <c r="H24" s="21">
        <f>SUM(Table13[[#This Row],[جرار 1]:[جرار 4]])</f>
        <v>3.5</v>
      </c>
      <c r="I24" s="21">
        <f>1000/Table13[[#This Row],[اجمالي]]</f>
        <v>285.71428571428572</v>
      </c>
      <c r="J24" s="21">
        <f>Table13[[#This Row],[نصيب كل فرد]]*Table13[[#This Row],[اجمالي]]</f>
        <v>1000</v>
      </c>
    </row>
    <row r="25" spans="1:22" x14ac:dyDescent="0.2">
      <c r="A25" s="2">
        <f t="shared" ref="A25:A32" si="1">A24+1</f>
        <v>4</v>
      </c>
      <c r="B25" s="4">
        <v>45245</v>
      </c>
      <c r="C25" s="3" t="s">
        <v>5</v>
      </c>
      <c r="D25" s="3">
        <v>1</v>
      </c>
      <c r="E25" s="3">
        <v>1</v>
      </c>
      <c r="F25" s="3">
        <v>1</v>
      </c>
      <c r="G25" s="3">
        <v>0.5</v>
      </c>
      <c r="H25" s="21">
        <f>SUM(Table13[[#This Row],[جرار 1]:[جرار 4]])</f>
        <v>3.5</v>
      </c>
      <c r="I25" s="21">
        <f>1000/Table13[[#This Row],[اجمالي]]</f>
        <v>285.71428571428572</v>
      </c>
      <c r="J25" s="21">
        <f>Table13[[#This Row],[نصيب كل فرد]]*Table13[[#This Row],[اجمالي]]</f>
        <v>1000</v>
      </c>
    </row>
    <row r="26" spans="1:22" x14ac:dyDescent="0.2">
      <c r="A26" s="2">
        <f t="shared" si="1"/>
        <v>5</v>
      </c>
      <c r="B26" s="4">
        <v>45245</v>
      </c>
      <c r="C26" s="3" t="s">
        <v>6</v>
      </c>
      <c r="D26" s="3">
        <v>1</v>
      </c>
      <c r="E26" s="3">
        <v>1</v>
      </c>
      <c r="F26" s="3">
        <v>1</v>
      </c>
      <c r="G26" s="3">
        <v>0.5</v>
      </c>
      <c r="H26" s="21">
        <f>SUM(Table13[[#This Row],[جرار 1]:[جرار 4]])</f>
        <v>3.5</v>
      </c>
      <c r="I26" s="21">
        <f>1000/Table13[[#This Row],[اجمالي]]</f>
        <v>285.71428571428572</v>
      </c>
      <c r="J26" s="21">
        <f>Table13[[#This Row],[نصيب كل فرد]]*Table13[[#This Row],[اجمالي]]</f>
        <v>1000</v>
      </c>
    </row>
    <row r="27" spans="1:22" x14ac:dyDescent="0.2">
      <c r="A27" s="2">
        <f t="shared" si="1"/>
        <v>6</v>
      </c>
      <c r="B27" s="3"/>
      <c r="C27" s="3" t="s">
        <v>14</v>
      </c>
      <c r="D27" s="3"/>
      <c r="E27" s="3">
        <v>1</v>
      </c>
      <c r="F27" s="3">
        <v>1</v>
      </c>
      <c r="G27" s="3">
        <v>0.5</v>
      </c>
      <c r="H27" s="21">
        <f>SUM(Table13[[#This Row],[جرار 1]:[جرار 4]])</f>
        <v>2.5</v>
      </c>
      <c r="I27" s="21">
        <f>1000/Table13[[#This Row],[اجمالي]]</f>
        <v>400</v>
      </c>
      <c r="J27" s="21">
        <f>Table13[[#This Row],[نصيب كل فرد]]*Table13[[#This Row],[اجمالي]]</f>
        <v>1000</v>
      </c>
    </row>
    <row r="28" spans="1:22" x14ac:dyDescent="0.2">
      <c r="A28" s="2">
        <f t="shared" si="1"/>
        <v>7</v>
      </c>
      <c r="B28" s="3"/>
      <c r="C28" s="3" t="s">
        <v>25</v>
      </c>
      <c r="D28" s="3"/>
      <c r="E28" s="3"/>
      <c r="F28" s="3"/>
      <c r="G28" s="3">
        <v>0.5</v>
      </c>
      <c r="H28" s="21">
        <f>SUM(Table13[[#This Row],[جرار 1]:[جرار 4]])</f>
        <v>0.5</v>
      </c>
      <c r="I28" s="21">
        <f>1000/Table13[[#This Row],[اجمالي]]</f>
        <v>2000</v>
      </c>
      <c r="J28" s="21">
        <f>Table13[[#This Row],[نصيب كل فرد]]*Table13[[#This Row],[اجمالي]]</f>
        <v>1000</v>
      </c>
    </row>
    <row r="29" spans="1:22" x14ac:dyDescent="0.2">
      <c r="A29" s="2">
        <f t="shared" si="1"/>
        <v>8</v>
      </c>
      <c r="B29" s="3"/>
      <c r="C29" s="3" t="s">
        <v>15</v>
      </c>
      <c r="D29" s="3"/>
      <c r="E29" s="3"/>
      <c r="F29" s="3"/>
      <c r="G29" s="3">
        <v>0.5</v>
      </c>
      <c r="H29" s="21">
        <f>SUM(Table13[[#This Row],[جرار 1]:[جرار 4]])</f>
        <v>0.5</v>
      </c>
      <c r="I29" s="21">
        <f>1000/Table13[[#This Row],[اجمالي]]</f>
        <v>2000</v>
      </c>
      <c r="J29" s="21">
        <f>Table13[[#This Row],[نصيب كل فرد]]*Table13[[#This Row],[اجمالي]]</f>
        <v>1000</v>
      </c>
    </row>
    <row r="30" spans="1:22" x14ac:dyDescent="0.2">
      <c r="A30" s="2">
        <f t="shared" si="1"/>
        <v>9</v>
      </c>
      <c r="B30" s="3"/>
      <c r="C30" s="3"/>
      <c r="D30" s="3"/>
      <c r="E30" s="3"/>
      <c r="F30" s="3"/>
      <c r="G30" s="3"/>
      <c r="H30" s="21">
        <f>SUM(Table13[[#This Row],[جرار 1]:[جرار 4]])</f>
        <v>0</v>
      </c>
      <c r="I30" s="21" t="e">
        <f>1000/Table13[[#This Row],[اجمالي]]</f>
        <v>#DIV/0!</v>
      </c>
      <c r="J30" s="21" t="e">
        <f>Table13[[#This Row],[نصيب كل فرد]]*Table13[[#This Row],[اجمالي]]</f>
        <v>#DIV/0!</v>
      </c>
    </row>
    <row r="31" spans="1:22" x14ac:dyDescent="0.2">
      <c r="A31" s="2">
        <f t="shared" si="1"/>
        <v>10</v>
      </c>
      <c r="B31" s="3"/>
      <c r="C31" s="3"/>
      <c r="D31" s="3"/>
      <c r="E31" s="3"/>
      <c r="F31" s="3"/>
      <c r="G31" s="3"/>
      <c r="H31" s="21">
        <f>SUM(Table13[[#This Row],[جرار 1]:[جرار 4]])</f>
        <v>0</v>
      </c>
      <c r="I31" s="21" t="e">
        <f>1000/Table13[[#This Row],[اجمالي]]</f>
        <v>#DIV/0!</v>
      </c>
      <c r="J31" s="21" t="e">
        <f>Table13[[#This Row],[نصيب كل فرد]]*Table13[[#This Row],[اجمالي]]</f>
        <v>#DIV/0!</v>
      </c>
    </row>
    <row r="32" spans="1:22" x14ac:dyDescent="0.2">
      <c r="A32" s="2">
        <f t="shared" si="1"/>
        <v>11</v>
      </c>
      <c r="B32" s="3"/>
      <c r="C32" s="3"/>
      <c r="D32" s="3"/>
      <c r="E32" s="3"/>
      <c r="F32" s="3"/>
      <c r="G32" s="3"/>
      <c r="H32" s="21">
        <f>SUM(Table13[[#This Row],[جرار 1]:[جرار 4]])</f>
        <v>0</v>
      </c>
      <c r="I32" s="21" t="e">
        <f>1000/Table13[[#This Row],[اجمالي]]</f>
        <v>#DIV/0!</v>
      </c>
      <c r="J32" s="21" t="e">
        <f>Table13[[#This Row],[نصيب كل فرد]]*Table13[[#This Row],[اجمالي]]</f>
        <v>#DIV/0!</v>
      </c>
    </row>
  </sheetData>
  <pageMargins left="0.7" right="0.7" top="0.75" bottom="0.75" header="0.3" footer="0.3"/>
  <pageSetup orientation="portrait" r:id="rId1"/>
  <tableParts count="2"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M23"/>
  <sheetViews>
    <sheetView rightToLeft="1" zoomScale="115" zoomScaleNormal="115" workbookViewId="0">
      <pane xSplit="3" ySplit="2" topLeftCell="G3" activePane="bottomRight" state="frozen"/>
      <selection pane="topRight" activeCell="D1" sqref="D1"/>
      <selection pane="bottomLeft" activeCell="A3" sqref="A3"/>
      <selection pane="bottomRight" activeCell="B27" sqref="B27"/>
    </sheetView>
  </sheetViews>
  <sheetFormatPr defaultRowHeight="14.25" x14ac:dyDescent="0.2"/>
  <cols>
    <col min="2" max="2" width="10.125" customWidth="1"/>
    <col min="3" max="3" width="7.5" customWidth="1"/>
    <col min="4" max="4" width="11.375" customWidth="1"/>
    <col min="5" max="5" width="10.25" customWidth="1"/>
    <col min="6" max="6" width="8.75" customWidth="1"/>
    <col min="7" max="7" width="9" customWidth="1"/>
    <col min="8" max="8" width="10" customWidth="1"/>
    <col min="9" max="9" width="12.25" customWidth="1"/>
    <col min="10" max="10" width="9" customWidth="1"/>
    <col min="11" max="11" width="9.5" customWidth="1"/>
    <col min="12" max="12" width="15.375" customWidth="1"/>
    <col min="13" max="13" width="11.25" customWidth="1"/>
  </cols>
  <sheetData>
    <row r="2" spans="1:13" ht="40.5" customHeight="1" x14ac:dyDescent="0.2">
      <c r="A2" s="8" t="s">
        <v>7</v>
      </c>
      <c r="B2" s="9" t="s">
        <v>45</v>
      </c>
      <c r="C2" s="9" t="s">
        <v>41</v>
      </c>
      <c r="D2" s="10" t="s">
        <v>2</v>
      </c>
      <c r="E2" s="10" t="s">
        <v>4</v>
      </c>
      <c r="F2" s="10" t="s">
        <v>5</v>
      </c>
      <c r="G2" s="10" t="s">
        <v>6</v>
      </c>
      <c r="H2" s="10" t="s">
        <v>8</v>
      </c>
      <c r="I2" s="10" t="s">
        <v>15</v>
      </c>
      <c r="J2" s="10" t="s">
        <v>3</v>
      </c>
      <c r="K2" s="10" t="s">
        <v>42</v>
      </c>
      <c r="L2" s="10" t="s">
        <v>43</v>
      </c>
      <c r="M2" s="10" t="s">
        <v>44</v>
      </c>
    </row>
    <row r="3" spans="1:13" ht="18.75" customHeight="1" x14ac:dyDescent="0.2">
      <c r="B3" s="11" t="s">
        <v>18</v>
      </c>
      <c r="C3" s="11">
        <v>2600</v>
      </c>
      <c r="D3" s="11">
        <v>1</v>
      </c>
      <c r="E3" s="11">
        <v>1</v>
      </c>
      <c r="F3" s="11">
        <v>1</v>
      </c>
      <c r="G3" s="11">
        <v>1</v>
      </c>
      <c r="H3" s="11">
        <v>1</v>
      </c>
      <c r="I3" s="11"/>
      <c r="J3" s="11">
        <v>1</v>
      </c>
      <c r="K3" s="11">
        <f>SUM(D3:J3)</f>
        <v>6</v>
      </c>
      <c r="L3" s="13">
        <f>C3/K3</f>
        <v>433.33333333333331</v>
      </c>
      <c r="M3" s="13">
        <f>L3*0.5</f>
        <v>216.66666666666666</v>
      </c>
    </row>
    <row r="4" spans="1:13" ht="18.75" customHeight="1" x14ac:dyDescent="0.2">
      <c r="B4" s="11" t="s">
        <v>19</v>
      </c>
      <c r="C4" s="11">
        <v>2600</v>
      </c>
      <c r="D4" s="11">
        <v>1</v>
      </c>
      <c r="E4" s="11">
        <v>1</v>
      </c>
      <c r="F4" s="11">
        <v>1</v>
      </c>
      <c r="G4" s="11">
        <v>1</v>
      </c>
      <c r="H4" s="11">
        <v>1</v>
      </c>
      <c r="I4" s="11"/>
      <c r="J4" s="11">
        <v>1</v>
      </c>
      <c r="K4" s="11">
        <f t="shared" ref="K4:K20" si="0">SUM(D4:J4)</f>
        <v>6</v>
      </c>
      <c r="L4" s="13">
        <f t="shared" ref="L4:L20" si="1">C4/K4</f>
        <v>433.33333333333331</v>
      </c>
      <c r="M4" s="13">
        <f t="shared" ref="M4:M20" si="2">L4*0.5</f>
        <v>216.66666666666666</v>
      </c>
    </row>
    <row r="5" spans="1:13" ht="18.75" customHeight="1" x14ac:dyDescent="0.2">
      <c r="B5" s="11" t="s">
        <v>20</v>
      </c>
      <c r="C5" s="11">
        <v>2690</v>
      </c>
      <c r="D5" s="11">
        <v>1</v>
      </c>
      <c r="E5" s="11">
        <v>1</v>
      </c>
      <c r="F5" s="11">
        <v>1</v>
      </c>
      <c r="G5" s="11">
        <v>1</v>
      </c>
      <c r="H5" s="11">
        <v>1</v>
      </c>
      <c r="I5" s="11"/>
      <c r="J5" s="11"/>
      <c r="K5" s="11">
        <f t="shared" si="0"/>
        <v>5</v>
      </c>
      <c r="L5" s="13">
        <f t="shared" si="1"/>
        <v>538</v>
      </c>
      <c r="M5" s="13">
        <f t="shared" si="2"/>
        <v>269</v>
      </c>
    </row>
    <row r="6" spans="1:13" ht="18.75" customHeight="1" x14ac:dyDescent="0.2">
      <c r="B6" s="11" t="s">
        <v>21</v>
      </c>
      <c r="C6" s="11">
        <v>2690</v>
      </c>
      <c r="D6" s="11">
        <v>1</v>
      </c>
      <c r="E6" s="11">
        <v>1</v>
      </c>
      <c r="F6" s="11">
        <v>1</v>
      </c>
      <c r="G6" s="11">
        <v>1</v>
      </c>
      <c r="H6" s="11">
        <v>1</v>
      </c>
      <c r="I6" s="11"/>
      <c r="J6" s="11"/>
      <c r="K6" s="11">
        <f t="shared" si="0"/>
        <v>5</v>
      </c>
      <c r="L6" s="13">
        <f t="shared" si="1"/>
        <v>538</v>
      </c>
      <c r="M6" s="13">
        <f t="shared" si="2"/>
        <v>269</v>
      </c>
    </row>
    <row r="7" spans="1:13" ht="18.75" customHeight="1" x14ac:dyDescent="0.2">
      <c r="B7" s="11" t="s">
        <v>22</v>
      </c>
      <c r="C7" s="11">
        <v>2690</v>
      </c>
      <c r="D7" s="11">
        <v>1</v>
      </c>
      <c r="E7" s="11">
        <v>1</v>
      </c>
      <c r="F7" s="11">
        <v>1</v>
      </c>
      <c r="G7" s="11">
        <v>1</v>
      </c>
      <c r="H7" s="11">
        <v>1</v>
      </c>
      <c r="I7" s="11"/>
      <c r="J7" s="11"/>
      <c r="K7" s="11">
        <f t="shared" si="0"/>
        <v>5</v>
      </c>
      <c r="L7" s="13">
        <f t="shared" si="1"/>
        <v>538</v>
      </c>
      <c r="M7" s="13">
        <f t="shared" si="2"/>
        <v>269</v>
      </c>
    </row>
    <row r="8" spans="1:13" ht="18.75" customHeight="1" x14ac:dyDescent="0.2">
      <c r="B8" s="11" t="s">
        <v>23</v>
      </c>
      <c r="C8" s="11">
        <v>2690</v>
      </c>
      <c r="D8" s="11">
        <v>1</v>
      </c>
      <c r="E8" s="11">
        <v>1</v>
      </c>
      <c r="F8" s="11">
        <v>1</v>
      </c>
      <c r="G8" s="11">
        <v>1</v>
      </c>
      <c r="H8" s="11">
        <v>1</v>
      </c>
      <c r="I8" s="11">
        <v>1</v>
      </c>
      <c r="J8" s="11"/>
      <c r="K8" s="11">
        <f t="shared" si="0"/>
        <v>6</v>
      </c>
      <c r="L8" s="13">
        <f t="shared" si="1"/>
        <v>448.33333333333331</v>
      </c>
      <c r="M8" s="13">
        <f t="shared" si="2"/>
        <v>224.16666666666666</v>
      </c>
    </row>
    <row r="9" spans="1:13" ht="18.75" customHeight="1" x14ac:dyDescent="0.2">
      <c r="B9" s="11" t="s">
        <v>24</v>
      </c>
      <c r="C9" s="11">
        <v>2690</v>
      </c>
      <c r="D9" s="11">
        <v>1</v>
      </c>
      <c r="E9" s="11">
        <v>1</v>
      </c>
      <c r="F9" s="11">
        <v>1</v>
      </c>
      <c r="G9" s="11">
        <v>1</v>
      </c>
      <c r="H9" s="11">
        <v>1</v>
      </c>
      <c r="I9" s="11">
        <v>1</v>
      </c>
      <c r="J9" s="11"/>
      <c r="K9" s="11">
        <f t="shared" si="0"/>
        <v>6</v>
      </c>
      <c r="L9" s="13">
        <f t="shared" si="1"/>
        <v>448.33333333333331</v>
      </c>
      <c r="M9" s="13">
        <f t="shared" si="2"/>
        <v>224.16666666666666</v>
      </c>
    </row>
    <row r="10" spans="1:13" ht="18.75" customHeight="1" x14ac:dyDescent="0.2">
      <c r="B10" s="11" t="s">
        <v>16</v>
      </c>
      <c r="C10" s="11">
        <v>2690</v>
      </c>
      <c r="D10" s="11">
        <v>1</v>
      </c>
      <c r="E10" s="11">
        <v>1</v>
      </c>
      <c r="F10" s="11">
        <v>1</v>
      </c>
      <c r="G10" s="11">
        <v>1</v>
      </c>
      <c r="H10" s="11">
        <v>1</v>
      </c>
      <c r="I10" s="11">
        <v>1</v>
      </c>
      <c r="J10" s="11"/>
      <c r="K10" s="11">
        <f t="shared" si="0"/>
        <v>6</v>
      </c>
      <c r="L10" s="13">
        <f t="shared" si="1"/>
        <v>448.33333333333331</v>
      </c>
      <c r="M10" s="13">
        <f t="shared" si="2"/>
        <v>224.16666666666666</v>
      </c>
    </row>
    <row r="11" spans="1:13" ht="18.75" customHeight="1" x14ac:dyDescent="0.2">
      <c r="B11" s="11" t="s">
        <v>17</v>
      </c>
      <c r="C11" s="11">
        <v>2690</v>
      </c>
      <c r="D11" s="11">
        <v>1</v>
      </c>
      <c r="E11" s="11">
        <v>1</v>
      </c>
      <c r="F11" s="11">
        <v>1</v>
      </c>
      <c r="G11" s="11">
        <v>1</v>
      </c>
      <c r="H11" s="11">
        <v>1</v>
      </c>
      <c r="I11" s="11">
        <v>1</v>
      </c>
      <c r="J11" s="11"/>
      <c r="K11" s="11">
        <f t="shared" si="0"/>
        <v>6</v>
      </c>
      <c r="L11" s="13">
        <f t="shared" si="1"/>
        <v>448.33333333333331</v>
      </c>
      <c r="M11" s="13">
        <f t="shared" si="2"/>
        <v>224.16666666666666</v>
      </c>
    </row>
    <row r="12" spans="1:13" ht="18.75" customHeight="1" x14ac:dyDescent="0.2">
      <c r="B12" s="11" t="s">
        <v>27</v>
      </c>
      <c r="C12" s="11">
        <v>2690</v>
      </c>
      <c r="D12" s="11">
        <v>1</v>
      </c>
      <c r="E12" s="11">
        <v>1</v>
      </c>
      <c r="F12" s="11">
        <v>1</v>
      </c>
      <c r="G12" s="11">
        <v>1</v>
      </c>
      <c r="H12" s="11">
        <v>1</v>
      </c>
      <c r="I12" s="11">
        <v>1</v>
      </c>
      <c r="J12" s="11"/>
      <c r="K12" s="11">
        <f t="shared" si="0"/>
        <v>6</v>
      </c>
      <c r="L12" s="13">
        <f t="shared" si="1"/>
        <v>448.33333333333331</v>
      </c>
      <c r="M12" s="13">
        <f t="shared" si="2"/>
        <v>224.16666666666666</v>
      </c>
    </row>
    <row r="13" spans="1:13" ht="18.75" customHeight="1" x14ac:dyDescent="0.2">
      <c r="B13" s="11" t="s">
        <v>28</v>
      </c>
      <c r="C13" s="11">
        <v>2690</v>
      </c>
      <c r="D13" s="11">
        <v>1</v>
      </c>
      <c r="E13" s="11">
        <v>1</v>
      </c>
      <c r="F13" s="11">
        <v>1</v>
      </c>
      <c r="G13" s="11">
        <v>1</v>
      </c>
      <c r="H13" s="11">
        <v>1</v>
      </c>
      <c r="I13" s="11">
        <v>1</v>
      </c>
      <c r="J13" s="11"/>
      <c r="K13" s="11">
        <f t="shared" si="0"/>
        <v>6</v>
      </c>
      <c r="L13" s="13">
        <f t="shared" si="1"/>
        <v>448.33333333333331</v>
      </c>
      <c r="M13" s="13">
        <f t="shared" si="2"/>
        <v>224.16666666666666</v>
      </c>
    </row>
    <row r="14" spans="1:13" ht="18.75" customHeight="1" x14ac:dyDescent="0.2">
      <c r="B14" s="11" t="s">
        <v>29</v>
      </c>
      <c r="C14" s="11">
        <v>2600</v>
      </c>
      <c r="D14" s="11">
        <v>1</v>
      </c>
      <c r="E14" s="11">
        <v>1</v>
      </c>
      <c r="F14" s="11">
        <v>1</v>
      </c>
      <c r="G14" s="11">
        <v>1</v>
      </c>
      <c r="H14" s="11">
        <v>1</v>
      </c>
      <c r="I14" s="11">
        <v>1</v>
      </c>
      <c r="J14" s="11"/>
      <c r="K14" s="11">
        <f t="shared" si="0"/>
        <v>6</v>
      </c>
      <c r="L14" s="13">
        <f t="shared" si="1"/>
        <v>433.33333333333331</v>
      </c>
      <c r="M14" s="13">
        <f t="shared" si="2"/>
        <v>216.66666666666666</v>
      </c>
    </row>
    <row r="15" spans="1:13" ht="18.75" customHeight="1" x14ac:dyDescent="0.2">
      <c r="B15" s="11" t="s">
        <v>30</v>
      </c>
      <c r="C15" s="11">
        <v>2600</v>
      </c>
      <c r="D15" s="11">
        <v>1</v>
      </c>
      <c r="E15" s="11">
        <v>1</v>
      </c>
      <c r="F15" s="11">
        <v>1</v>
      </c>
      <c r="G15" s="11">
        <v>1</v>
      </c>
      <c r="H15" s="11">
        <v>1</v>
      </c>
      <c r="I15" s="11">
        <v>1</v>
      </c>
      <c r="J15" s="11"/>
      <c r="K15" s="11">
        <f t="shared" si="0"/>
        <v>6</v>
      </c>
      <c r="L15" s="13">
        <f t="shared" si="1"/>
        <v>433.33333333333331</v>
      </c>
      <c r="M15" s="13">
        <f t="shared" si="2"/>
        <v>216.66666666666666</v>
      </c>
    </row>
    <row r="16" spans="1:13" ht="18.75" customHeight="1" x14ac:dyDescent="0.2">
      <c r="B16" s="11" t="s">
        <v>31</v>
      </c>
      <c r="C16" s="11">
        <v>2600</v>
      </c>
      <c r="D16" s="11">
        <v>1</v>
      </c>
      <c r="E16" s="11">
        <v>1</v>
      </c>
      <c r="F16" s="11">
        <v>1</v>
      </c>
      <c r="G16" s="11">
        <v>1</v>
      </c>
      <c r="H16" s="11">
        <v>1</v>
      </c>
      <c r="I16" s="11">
        <v>1</v>
      </c>
      <c r="J16" s="11"/>
      <c r="K16" s="11">
        <f t="shared" si="0"/>
        <v>6</v>
      </c>
      <c r="L16" s="13">
        <f t="shared" si="1"/>
        <v>433.33333333333331</v>
      </c>
      <c r="M16" s="13">
        <f t="shared" si="2"/>
        <v>216.66666666666666</v>
      </c>
    </row>
    <row r="17" spans="2:13" ht="18.75" customHeight="1" x14ac:dyDescent="0.2">
      <c r="B17" s="11" t="s">
        <v>32</v>
      </c>
      <c r="C17" s="11">
        <v>530</v>
      </c>
      <c r="D17" s="11">
        <v>1</v>
      </c>
      <c r="E17" s="11">
        <v>1</v>
      </c>
      <c r="F17" s="11">
        <v>1</v>
      </c>
      <c r="G17" s="11">
        <v>1</v>
      </c>
      <c r="H17" s="11">
        <v>1</v>
      </c>
      <c r="I17" s="11">
        <v>1</v>
      </c>
      <c r="J17" s="11"/>
      <c r="K17" s="11">
        <f t="shared" si="0"/>
        <v>6</v>
      </c>
      <c r="L17" s="13">
        <f t="shared" si="1"/>
        <v>88.333333333333329</v>
      </c>
      <c r="M17" s="13">
        <f t="shared" si="2"/>
        <v>44.166666666666664</v>
      </c>
    </row>
    <row r="18" spans="2:13" ht="18.75" customHeight="1" x14ac:dyDescent="0.2">
      <c r="B18" s="11" t="s">
        <v>33</v>
      </c>
      <c r="C18" s="11">
        <v>2590</v>
      </c>
      <c r="D18" s="11">
        <v>1</v>
      </c>
      <c r="E18" s="11">
        <v>1</v>
      </c>
      <c r="F18" s="11">
        <v>1</v>
      </c>
      <c r="G18" s="11">
        <v>1</v>
      </c>
      <c r="H18" s="11">
        <v>1</v>
      </c>
      <c r="I18" s="11">
        <v>1</v>
      </c>
      <c r="J18" s="11"/>
      <c r="K18" s="11">
        <f t="shared" si="0"/>
        <v>6</v>
      </c>
      <c r="L18" s="13">
        <f t="shared" si="1"/>
        <v>431.66666666666669</v>
      </c>
      <c r="M18" s="13">
        <f t="shared" si="2"/>
        <v>215.83333333333334</v>
      </c>
    </row>
    <row r="19" spans="2:13" ht="18.75" customHeight="1" x14ac:dyDescent="0.2">
      <c r="B19" s="11" t="s">
        <v>34</v>
      </c>
      <c r="C19" s="11">
        <v>2730</v>
      </c>
      <c r="D19" s="11">
        <v>1</v>
      </c>
      <c r="E19" s="11">
        <v>1</v>
      </c>
      <c r="F19" s="11">
        <v>1</v>
      </c>
      <c r="G19" s="11">
        <v>1</v>
      </c>
      <c r="H19" s="11">
        <v>1</v>
      </c>
      <c r="I19" s="11">
        <v>1</v>
      </c>
      <c r="J19" s="11"/>
      <c r="K19" s="11">
        <f t="shared" si="0"/>
        <v>6</v>
      </c>
      <c r="L19" s="13">
        <f t="shared" si="1"/>
        <v>455</v>
      </c>
      <c r="M19" s="13">
        <f t="shared" si="2"/>
        <v>227.5</v>
      </c>
    </row>
    <row r="20" spans="2:13" ht="18.75" customHeight="1" x14ac:dyDescent="0.2">
      <c r="B20" s="11" t="s">
        <v>35</v>
      </c>
      <c r="C20" s="11">
        <v>2690</v>
      </c>
      <c r="D20" s="11">
        <v>1</v>
      </c>
      <c r="E20" s="11">
        <v>1</v>
      </c>
      <c r="F20" s="11">
        <v>1</v>
      </c>
      <c r="G20" s="11">
        <v>1</v>
      </c>
      <c r="H20" s="11">
        <v>1</v>
      </c>
      <c r="I20" s="11">
        <v>1</v>
      </c>
      <c r="J20" s="11"/>
      <c r="K20" s="11">
        <f t="shared" si="0"/>
        <v>6</v>
      </c>
      <c r="L20" s="13">
        <f t="shared" si="1"/>
        <v>448.33333333333331</v>
      </c>
      <c r="M20" s="13">
        <f t="shared" si="2"/>
        <v>224.16666666666666</v>
      </c>
    </row>
    <row r="21" spans="2:13" ht="18.75" customHeight="1" x14ac:dyDescent="0.2">
      <c r="B21" s="12" t="s">
        <v>46</v>
      </c>
      <c r="C21" s="11"/>
      <c r="D21" s="11">
        <f>SUBTOTAL(109,D3:D20)</f>
        <v>18</v>
      </c>
      <c r="E21" s="11">
        <f t="shared" ref="E21:J21" si="3">SUBTOTAL(109,E3:E20)</f>
        <v>18</v>
      </c>
      <c r="F21" s="11">
        <f t="shared" si="3"/>
        <v>18</v>
      </c>
      <c r="G21" s="11">
        <f t="shared" si="3"/>
        <v>18</v>
      </c>
      <c r="H21" s="11">
        <f t="shared" si="3"/>
        <v>18</v>
      </c>
      <c r="I21" s="11">
        <f t="shared" si="3"/>
        <v>13</v>
      </c>
      <c r="J21" s="11">
        <f t="shared" si="3"/>
        <v>2</v>
      </c>
      <c r="K21" s="11"/>
      <c r="L21" s="13"/>
      <c r="M21" s="13"/>
    </row>
    <row r="22" spans="2:13" ht="18.75" customHeight="1" x14ac:dyDescent="0.2">
      <c r="B22" s="11"/>
      <c r="C22" s="11"/>
      <c r="D22" s="13">
        <f>SUMPRODUCT($M$3:$M$20,D3:D20)</f>
        <v>3946.9999999999991</v>
      </c>
      <c r="E22" s="13">
        <f t="shared" ref="E22:I22" si="4">SUMPRODUCT($M$3:$M$20,E3:E20)</f>
        <v>3946.9999999999991</v>
      </c>
      <c r="F22" s="13">
        <f t="shared" si="4"/>
        <v>3946.9999999999991</v>
      </c>
      <c r="G22" s="13">
        <f t="shared" si="4"/>
        <v>3946.9999999999991</v>
      </c>
      <c r="H22" s="13">
        <f t="shared" si="4"/>
        <v>3946.9999999999991</v>
      </c>
      <c r="I22" s="13">
        <f t="shared" si="4"/>
        <v>2706.666666666667</v>
      </c>
      <c r="J22" s="13">
        <f>SUMPRODUCT($M$3:$M$20,J3:J20)</f>
        <v>433.33333333333331</v>
      </c>
      <c r="K22" s="13"/>
      <c r="L22" s="13"/>
      <c r="M22" s="13"/>
    </row>
    <row r="23" spans="2:13" x14ac:dyDescent="0.2">
      <c r="K23" s="14">
        <f>SUBTOTAL(109,D22:J22)</f>
        <v>22874.999999999996</v>
      </c>
      <c r="L23" s="14"/>
      <c r="M23" s="14"/>
    </row>
  </sheetData>
  <mergeCells count="1">
    <mergeCell ref="K23:M23"/>
  </mergeCells>
  <pageMargins left="0.25" right="0.25" top="0.75" bottom="0.75" header="0.3" footer="0.3"/>
  <pageSetup scale="92" orientation="landscape" r:id="rId1"/>
  <ignoredErrors>
    <ignoredError sqref="K3 K4:K20" formulaRange="1"/>
  </ignoredErrors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N22"/>
  <sheetViews>
    <sheetView rightToLeft="1" tabSelected="1" zoomScale="90" zoomScaleNormal="90" workbookViewId="0">
      <selection activeCell="N4" sqref="N4"/>
    </sheetView>
  </sheetViews>
  <sheetFormatPr defaultRowHeight="14.25" x14ac:dyDescent="0.2"/>
  <sheetData>
    <row r="3" spans="2:14" ht="42.75" x14ac:dyDescent="0.2">
      <c r="B3" s="9" t="s">
        <v>45</v>
      </c>
      <c r="C3" s="9" t="s">
        <v>41</v>
      </c>
      <c r="D3" s="10" t="s">
        <v>2</v>
      </c>
      <c r="E3" s="10" t="s">
        <v>4</v>
      </c>
      <c r="F3" s="10" t="s">
        <v>5</v>
      </c>
      <c r="G3" s="10" t="s">
        <v>6</v>
      </c>
      <c r="H3" s="10" t="s">
        <v>25</v>
      </c>
      <c r="I3" s="10" t="s">
        <v>15</v>
      </c>
      <c r="J3" s="10" t="s">
        <v>14</v>
      </c>
      <c r="K3" s="10" t="s">
        <v>3</v>
      </c>
      <c r="L3" s="10" t="s">
        <v>42</v>
      </c>
      <c r="M3" s="10" t="s">
        <v>43</v>
      </c>
      <c r="N3" s="10" t="s">
        <v>44</v>
      </c>
    </row>
    <row r="4" spans="2:14" x14ac:dyDescent="0.2">
      <c r="B4" s="11" t="s">
        <v>48</v>
      </c>
      <c r="C4" s="11">
        <v>1000</v>
      </c>
      <c r="D4" s="11">
        <v>1</v>
      </c>
      <c r="E4" s="11">
        <v>1</v>
      </c>
      <c r="F4" s="11">
        <v>1</v>
      </c>
      <c r="G4" s="11">
        <v>1</v>
      </c>
      <c r="H4" s="11"/>
      <c r="I4" s="11"/>
      <c r="J4" s="11"/>
      <c r="K4" s="11">
        <v>1</v>
      </c>
      <c r="L4" s="11">
        <f>SUM(D4:K4)</f>
        <v>5</v>
      </c>
      <c r="M4" s="13">
        <f>C4/L4</f>
        <v>200</v>
      </c>
      <c r="N4" s="13">
        <f>M4*0.5</f>
        <v>100</v>
      </c>
    </row>
    <row r="5" spans="2:14" x14ac:dyDescent="0.2">
      <c r="B5" s="11" t="s">
        <v>49</v>
      </c>
      <c r="C5" s="11">
        <v>1000</v>
      </c>
      <c r="D5" s="11">
        <v>1</v>
      </c>
      <c r="E5" s="11">
        <v>1</v>
      </c>
      <c r="F5" s="11">
        <v>1</v>
      </c>
      <c r="G5" s="11">
        <v>1</v>
      </c>
      <c r="H5" s="11"/>
      <c r="I5" s="11"/>
      <c r="J5" s="11">
        <v>1</v>
      </c>
      <c r="K5" s="11">
        <v>1</v>
      </c>
      <c r="L5" s="11">
        <f>SUM(D5:K5)</f>
        <v>6</v>
      </c>
      <c r="M5" s="13"/>
      <c r="N5" s="13"/>
    </row>
    <row r="6" spans="2:14" x14ac:dyDescent="0.2">
      <c r="B6" s="11" t="s">
        <v>50</v>
      </c>
      <c r="C6" s="11">
        <v>1000</v>
      </c>
      <c r="D6" s="11">
        <v>1</v>
      </c>
      <c r="E6" s="11">
        <v>1</v>
      </c>
      <c r="F6" s="11">
        <v>1</v>
      </c>
      <c r="G6" s="11">
        <v>1</v>
      </c>
      <c r="H6" s="11"/>
      <c r="I6" s="11"/>
      <c r="J6" s="11">
        <v>1</v>
      </c>
      <c r="K6" s="11"/>
      <c r="L6" s="11">
        <f t="shared" ref="L6:L7" si="0">SUM(D6:K6)</f>
        <v>5</v>
      </c>
      <c r="M6" s="13">
        <f t="shared" ref="M6:M7" si="1">C6/L6</f>
        <v>200</v>
      </c>
      <c r="N6" s="13">
        <f t="shared" ref="N6:N7" si="2">M6*0.5</f>
        <v>100</v>
      </c>
    </row>
    <row r="7" spans="2:14" x14ac:dyDescent="0.2">
      <c r="B7" s="11" t="s">
        <v>51</v>
      </c>
      <c r="C7" s="11">
        <v>1000</v>
      </c>
      <c r="D7" s="11"/>
      <c r="E7" s="11">
        <v>0.5</v>
      </c>
      <c r="F7" s="11">
        <v>0.5</v>
      </c>
      <c r="G7" s="11">
        <v>0.5</v>
      </c>
      <c r="H7" s="11">
        <v>0.5</v>
      </c>
      <c r="I7" s="11">
        <v>0.5</v>
      </c>
      <c r="J7" s="11">
        <v>0.5</v>
      </c>
      <c r="K7" s="11"/>
      <c r="L7" s="11">
        <f t="shared" si="0"/>
        <v>3</v>
      </c>
      <c r="M7" s="13">
        <f t="shared" si="1"/>
        <v>333.33333333333331</v>
      </c>
      <c r="N7" s="13">
        <f t="shared" si="2"/>
        <v>166.66666666666666</v>
      </c>
    </row>
    <row r="8" spans="2:14" x14ac:dyDescent="0.2">
      <c r="B8" s="12" t="s">
        <v>46</v>
      </c>
      <c r="C8" s="11"/>
      <c r="D8" s="11">
        <f>SUBTOTAL(109,D4:D7)</f>
        <v>3</v>
      </c>
      <c r="E8" s="11">
        <f>SUBTOTAL(109,E4:E7)</f>
        <v>3.5</v>
      </c>
      <c r="F8" s="11">
        <f>SUBTOTAL(109,F4:F7)</f>
        <v>3.5</v>
      </c>
      <c r="G8" s="11">
        <f>SUBTOTAL(109,G4:G7)</f>
        <v>3.5</v>
      </c>
      <c r="H8" s="11">
        <f>SUBTOTAL(109,H4:H7)</f>
        <v>0.5</v>
      </c>
      <c r="I8" s="11">
        <f>SUBTOTAL(109,I4:I7)</f>
        <v>0.5</v>
      </c>
      <c r="J8" s="11">
        <f>SUBTOTAL(109,J4:J7)</f>
        <v>2.5</v>
      </c>
      <c r="K8" s="11">
        <f>SUBTOTAL(109,K4:K7)</f>
        <v>2</v>
      </c>
      <c r="L8" s="11"/>
      <c r="M8" s="13"/>
      <c r="N8" s="13"/>
    </row>
    <row r="9" spans="2:14" x14ac:dyDescent="0.2">
      <c r="B9" s="11"/>
      <c r="C9" s="11"/>
      <c r="D9" s="13">
        <f>SUMPRODUCT(D4:D7,$N$4:$N$7)</f>
        <v>200</v>
      </c>
      <c r="E9" s="13">
        <f>SUMPRODUCT(E4:E7,$N$4:$N$7)</f>
        <v>283.33333333333331</v>
      </c>
      <c r="F9" s="13">
        <f>SUMPRODUCT(F4:F7,$N$4:$N$7)</f>
        <v>283.33333333333331</v>
      </c>
      <c r="G9" s="13">
        <f>SUMPRODUCT(G4:G7,$N$4:$N$7)</f>
        <v>283.33333333333331</v>
      </c>
      <c r="H9" s="13">
        <f>SUMPRODUCT(H4:H7,$N$4:$N$7)</f>
        <v>83.333333333333329</v>
      </c>
      <c r="I9" s="13">
        <f>SUMPRODUCT(I4:I7,$N$4:$N$7)</f>
        <v>83.333333333333329</v>
      </c>
      <c r="J9" s="13"/>
      <c r="K9" s="13">
        <f>SUMPRODUCT(K4:K7,$N$4:$N$7)</f>
        <v>100</v>
      </c>
      <c r="L9" s="13"/>
      <c r="M9" s="13"/>
      <c r="N9" s="13"/>
    </row>
    <row r="10" spans="2:14" x14ac:dyDescent="0.2">
      <c r="L10" s="14">
        <f>SUBTOTAL(109,D9:K9)</f>
        <v>1316.6666666666665</v>
      </c>
      <c r="M10" s="14"/>
      <c r="N10" s="14"/>
    </row>
    <row r="12" spans="2:14" ht="15" x14ac:dyDescent="0.25">
      <c r="C12" s="19" t="s">
        <v>7</v>
      </c>
      <c r="D12" s="19" t="s">
        <v>1</v>
      </c>
      <c r="E12" s="19" t="s">
        <v>12</v>
      </c>
      <c r="F12" s="19" t="s">
        <v>13</v>
      </c>
      <c r="G12" s="19" t="s">
        <v>36</v>
      </c>
      <c r="H12" s="20" t="s">
        <v>26</v>
      </c>
    </row>
    <row r="13" spans="2:14" x14ac:dyDescent="0.2">
      <c r="C13" s="15">
        <v>45245</v>
      </c>
      <c r="D13" s="16" t="s">
        <v>2</v>
      </c>
      <c r="E13" s="16">
        <v>1</v>
      </c>
      <c r="F13" s="16">
        <v>1</v>
      </c>
      <c r="G13" s="16">
        <v>1</v>
      </c>
      <c r="H13" s="16"/>
    </row>
    <row r="14" spans="2:14" x14ac:dyDescent="0.2">
      <c r="C14" s="18">
        <v>45245</v>
      </c>
      <c r="D14" s="17" t="s">
        <v>3</v>
      </c>
      <c r="E14" s="17">
        <v>1</v>
      </c>
      <c r="F14" s="17">
        <v>1</v>
      </c>
      <c r="G14" s="17"/>
      <c r="H14" s="17"/>
    </row>
    <row r="15" spans="2:14" x14ac:dyDescent="0.2">
      <c r="C15" s="15">
        <v>45245</v>
      </c>
      <c r="D15" s="16" t="s">
        <v>4</v>
      </c>
      <c r="E15" s="16">
        <v>1</v>
      </c>
      <c r="F15" s="16">
        <v>1</v>
      </c>
      <c r="G15" s="16">
        <v>1</v>
      </c>
      <c r="H15" s="16">
        <v>0.5</v>
      </c>
    </row>
    <row r="16" spans="2:14" x14ac:dyDescent="0.2">
      <c r="C16" s="18">
        <v>45245</v>
      </c>
      <c r="D16" s="17" t="s">
        <v>5</v>
      </c>
      <c r="E16" s="17">
        <v>1</v>
      </c>
      <c r="F16" s="17">
        <v>1</v>
      </c>
      <c r="G16" s="17">
        <v>1</v>
      </c>
      <c r="H16" s="17">
        <v>0.5</v>
      </c>
    </row>
    <row r="17" spans="3:8" x14ac:dyDescent="0.2">
      <c r="C17" s="15">
        <v>45245</v>
      </c>
      <c r="D17" s="16" t="s">
        <v>6</v>
      </c>
      <c r="E17" s="16">
        <v>1</v>
      </c>
      <c r="F17" s="16">
        <v>1</v>
      </c>
      <c r="G17" s="16">
        <v>1</v>
      </c>
      <c r="H17" s="16">
        <v>0.5</v>
      </c>
    </row>
    <row r="18" spans="3:8" x14ac:dyDescent="0.2">
      <c r="C18" s="17"/>
      <c r="D18" s="17" t="s">
        <v>14</v>
      </c>
      <c r="E18" s="17"/>
      <c r="F18" s="17">
        <v>1</v>
      </c>
      <c r="G18" s="17">
        <v>1</v>
      </c>
      <c r="H18" s="17">
        <v>0.5</v>
      </c>
    </row>
    <row r="19" spans="3:8" x14ac:dyDescent="0.2">
      <c r="C19" s="16"/>
      <c r="D19" s="16" t="s">
        <v>25</v>
      </c>
      <c r="E19" s="16"/>
      <c r="F19" s="16"/>
      <c r="G19" s="16"/>
      <c r="H19" s="16">
        <v>0.5</v>
      </c>
    </row>
    <row r="20" spans="3:8" x14ac:dyDescent="0.2">
      <c r="C20" s="17"/>
      <c r="D20" s="17" t="s">
        <v>15</v>
      </c>
      <c r="E20" s="17"/>
      <c r="F20" s="17"/>
      <c r="G20" s="17"/>
      <c r="H20" s="17">
        <v>0.5</v>
      </c>
    </row>
    <row r="21" spans="3:8" x14ac:dyDescent="0.2">
      <c r="C21" s="16"/>
      <c r="D21" s="16"/>
      <c r="E21" s="16"/>
      <c r="F21" s="16"/>
      <c r="G21" s="16"/>
      <c r="H21" s="16"/>
    </row>
    <row r="22" spans="3:8" x14ac:dyDescent="0.2">
      <c r="C22" s="17"/>
      <c r="D22" s="17"/>
      <c r="E22" s="17"/>
      <c r="F22" s="17"/>
      <c r="G22" s="17"/>
      <c r="H22" s="17"/>
    </row>
  </sheetData>
  <mergeCells count="1">
    <mergeCell ref="L10:N10"/>
  </mergeCells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حساب الشرنك</vt:lpstr>
      <vt:lpstr>حساب الكرتون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2024-03-03T16:26:02Z</dcterms:modified>
</cp:coreProperties>
</file>