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tabRatio="939"/>
  </bookViews>
  <sheets>
    <sheet name="اجمالي الحاويات" sheetId="22" r:id="rId1"/>
    <sheet name="الحاوية الاولى" sheetId="2" r:id="rId2"/>
    <sheet name="الحاوية الثانية" sheetId="3" r:id="rId3"/>
    <sheet name="الحاوية الثالثة" sheetId="4" r:id="rId4"/>
    <sheet name="الحاوية الرابعة" sheetId="5" r:id="rId5"/>
    <sheet name="الحاوية الخامسة" sheetId="6" r:id="rId6"/>
    <sheet name="الحاوية السادسة" sheetId="7" r:id="rId7"/>
    <sheet name="الحاوية 7" sheetId="8" r:id="rId8"/>
    <sheet name="الحاوية 8" sheetId="9" r:id="rId9"/>
    <sheet name="الحاوية 9" sheetId="10" r:id="rId10"/>
    <sheet name="الحاوية 10" sheetId="11" r:id="rId11"/>
    <sheet name="الحاوية11" sheetId="12" r:id="rId12"/>
    <sheet name="الحاوية12" sheetId="13" r:id="rId13"/>
    <sheet name="الحاوية13" sheetId="14" r:id="rId14"/>
    <sheet name="الحاوية14" sheetId="15" r:id="rId15"/>
    <sheet name="الحاوية15" sheetId="16" r:id="rId16"/>
    <sheet name="الحاوية16" sheetId="17" r:id="rId17"/>
    <sheet name="الحاوية17" sheetId="18" r:id="rId18"/>
    <sheet name="ثروت1" sheetId="19" r:id="rId19"/>
    <sheet name="ثروت2" sheetId="20" r:id="rId20"/>
    <sheet name="الحاوية 19" sheetId="21" r:id="rId21"/>
  </sheets>
  <calcPr calcId="152511"/>
</workbook>
</file>

<file path=xl/calcChain.xml><?xml version="1.0" encoding="utf-8"?>
<calcChain xmlns="http://schemas.openxmlformats.org/spreadsheetml/2006/main">
  <c r="M21" i="22" l="1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D14" i="2"/>
  <c r="H24" i="22" l="1"/>
  <c r="I18" i="22"/>
  <c r="I24" i="22" s="1"/>
  <c r="D14" i="18"/>
  <c r="B4" i="22"/>
  <c r="L6" i="22"/>
  <c r="L7" i="22" s="1"/>
  <c r="L8" i="22" s="1"/>
  <c r="L9" i="22" s="1"/>
  <c r="L10" i="22" s="1"/>
  <c r="L11" i="22" s="1"/>
  <c r="L12" i="22" s="1"/>
  <c r="L13" i="22" s="1"/>
  <c r="L14" i="22" s="1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D16" i="3"/>
  <c r="D16" i="4"/>
  <c r="D16" i="5"/>
  <c r="D16" i="6"/>
  <c r="D16" i="7"/>
  <c r="D16" i="8"/>
  <c r="D16" i="9"/>
  <c r="D16" i="10"/>
  <c r="D16" i="11"/>
  <c r="D16" i="12"/>
  <c r="D16" i="13"/>
  <c r="D16" i="14"/>
  <c r="D16" i="15"/>
  <c r="D16" i="16"/>
  <c r="D16" i="17"/>
  <c r="D16" i="18"/>
  <c r="D16" i="19"/>
  <c r="D16" i="20"/>
  <c r="D16" i="21"/>
  <c r="D16" i="2"/>
  <c r="AH19" i="22" l="1"/>
  <c r="AH17" i="22"/>
  <c r="D24" i="22"/>
  <c r="AH20" i="22"/>
  <c r="E23" i="22"/>
  <c r="G23" i="22" s="1"/>
  <c r="E21" i="22"/>
  <c r="G21" i="22" s="1"/>
  <c r="E19" i="22"/>
  <c r="G19" i="22" s="1"/>
  <c r="E17" i="22"/>
  <c r="G17" i="22" s="1"/>
  <c r="E15" i="22"/>
  <c r="G15" i="22" s="1"/>
  <c r="E13" i="22"/>
  <c r="G13" i="22" s="1"/>
  <c r="E11" i="22"/>
  <c r="G11" i="22" s="1"/>
  <c r="E9" i="22"/>
  <c r="G9" i="22" s="1"/>
  <c r="E7" i="22"/>
  <c r="G7" i="22" s="1"/>
  <c r="E5" i="22"/>
  <c r="G5" i="22" s="1"/>
  <c r="C24" i="22"/>
  <c r="AH18" i="22"/>
  <c r="AH16" i="22"/>
  <c r="E22" i="22"/>
  <c r="G22" i="22" s="1"/>
  <c r="E20" i="22"/>
  <c r="G20" i="22" s="1"/>
  <c r="E18" i="22"/>
  <c r="G18" i="22" s="1"/>
  <c r="E16" i="22"/>
  <c r="G16" i="22" s="1"/>
  <c r="E14" i="22"/>
  <c r="G14" i="22" s="1"/>
  <c r="E12" i="22"/>
  <c r="G12" i="22" s="1"/>
  <c r="E10" i="22"/>
  <c r="G10" i="22" s="1"/>
  <c r="E8" i="22"/>
  <c r="G8" i="22" s="1"/>
  <c r="E6" i="22"/>
  <c r="G6" i="22" s="1"/>
  <c r="E4" i="22"/>
  <c r="AH15" i="22"/>
  <c r="D14" i="16"/>
  <c r="G4" i="22" l="1"/>
  <c r="G24" i="22" s="1"/>
  <c r="E24" i="22"/>
  <c r="D14" i="21"/>
  <c r="B5" i="2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D14" i="19" l="1"/>
  <c r="D14" i="20" l="1"/>
  <c r="B6" i="20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5" i="20"/>
  <c r="D14" i="17"/>
  <c r="B5" i="19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5" i="18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5" i="16"/>
  <c r="B5" i="15" l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5" i="12" l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6" i="7" l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5" i="7"/>
  <c r="B12" i="3" l="1"/>
  <c r="B13" i="3" s="1"/>
  <c r="B14" i="3" s="1"/>
  <c r="B12" i="4"/>
  <c r="B13" i="4"/>
  <c r="B14" i="4" s="1"/>
  <c r="B12" i="5"/>
  <c r="B13" i="5" s="1"/>
  <c r="B14" i="5" s="1"/>
  <c r="B12" i="6"/>
  <c r="B13" i="6"/>
  <c r="B14" i="6" s="1"/>
  <c r="B12" i="2"/>
  <c r="B13" i="2" s="1"/>
  <c r="B14" i="2" s="1"/>
  <c r="B5" i="6" l="1"/>
  <c r="B6" i="6" s="1"/>
  <c r="B7" i="6" s="1"/>
  <c r="B8" i="6" s="1"/>
  <c r="B9" i="6" s="1"/>
  <c r="B10" i="6" s="1"/>
  <c r="B11" i="6" s="1"/>
  <c r="B15" i="6" s="1"/>
  <c r="B16" i="6" s="1"/>
  <c r="B17" i="6" s="1"/>
  <c r="B18" i="6" s="1"/>
  <c r="B5" i="5"/>
  <c r="B6" i="5" s="1"/>
  <c r="B7" i="5" s="1"/>
  <c r="B8" i="5" s="1"/>
  <c r="B9" i="5" s="1"/>
  <c r="B10" i="5" s="1"/>
  <c r="B11" i="5" s="1"/>
  <c r="B15" i="5" s="1"/>
  <c r="B16" i="5" s="1"/>
  <c r="B17" i="5" s="1"/>
  <c r="B18" i="5" s="1"/>
  <c r="B5" i="4" l="1"/>
  <c r="B6" i="4" s="1"/>
  <c r="B7" i="4" s="1"/>
  <c r="B8" i="4" s="1"/>
  <c r="B9" i="4" s="1"/>
  <c r="B10" i="4" s="1"/>
  <c r="B11" i="4" s="1"/>
  <c r="B15" i="4" s="1"/>
  <c r="B16" i="4" s="1"/>
  <c r="B17" i="4" s="1"/>
  <c r="B18" i="4" s="1"/>
  <c r="B5" i="3" l="1"/>
  <c r="B6" i="3" s="1"/>
  <c r="B7" i="3" s="1"/>
  <c r="B8" i="3" s="1"/>
  <c r="B9" i="3" s="1"/>
  <c r="B10" i="3" s="1"/>
  <c r="B11" i="3" s="1"/>
  <c r="B15" i="3" s="1"/>
  <c r="B16" i="3" s="1"/>
  <c r="B17" i="3" s="1"/>
  <c r="B18" i="3" s="1"/>
  <c r="B5" i="2" l="1"/>
  <c r="B6" i="2" s="1"/>
  <c r="B7" i="2" s="1"/>
  <c r="B8" i="2" s="1"/>
  <c r="B9" i="2" s="1"/>
  <c r="B10" i="2" s="1"/>
  <c r="B11" i="2" s="1"/>
  <c r="B15" i="2" s="1"/>
  <c r="B16" i="2" s="1"/>
  <c r="B17" i="2" s="1"/>
  <c r="B18" i="2" s="1"/>
</calcChain>
</file>

<file path=xl/sharedStrings.xml><?xml version="1.0" encoding="utf-8"?>
<sst xmlns="http://schemas.openxmlformats.org/spreadsheetml/2006/main" count="520" uniqueCount="145">
  <si>
    <t>التاريخ</t>
  </si>
  <si>
    <t>رقم الحاوية</t>
  </si>
  <si>
    <t>ONEV 109446 4</t>
  </si>
  <si>
    <t>رقم السيارة</t>
  </si>
  <si>
    <t>اسم السائق</t>
  </si>
  <si>
    <t>احمد السيد محمد سليمان</t>
  </si>
  <si>
    <t>وزن الكرتون</t>
  </si>
  <si>
    <t>عدد الكرتون</t>
  </si>
  <si>
    <t>سعر الكيلو</t>
  </si>
  <si>
    <t>اجمالي سعر الحاوية</t>
  </si>
  <si>
    <t>اسم المندوب المستلم</t>
  </si>
  <si>
    <t>محمد عاطف</t>
  </si>
  <si>
    <t>اجمالي الكمية بالكيلو</t>
  </si>
  <si>
    <t>اجرة تحميل</t>
  </si>
  <si>
    <t>اجرة بسكول</t>
  </si>
  <si>
    <t>بيانات الحاوية الاولى</t>
  </si>
  <si>
    <t xml:space="preserve">6289 د ي ع </t>
  </si>
  <si>
    <t>1891 د ن ي</t>
  </si>
  <si>
    <t>رقم السيارة 2</t>
  </si>
  <si>
    <t>TGBU 454797 5</t>
  </si>
  <si>
    <t>بيانات الحاوية الثانية</t>
  </si>
  <si>
    <t xml:space="preserve">6917 د ي ع </t>
  </si>
  <si>
    <t>8464 د ي ق</t>
  </si>
  <si>
    <t>محمد الشحات محمد الشحات</t>
  </si>
  <si>
    <t>احمد عبدالعليم المصري</t>
  </si>
  <si>
    <t>TCLV153523 6</t>
  </si>
  <si>
    <t>9147 ل س ج</t>
  </si>
  <si>
    <t>5912 ل ي ب</t>
  </si>
  <si>
    <t>رضا كمال محمد ناجي</t>
  </si>
  <si>
    <t>بيانات الحاوية الثالثة</t>
  </si>
  <si>
    <t>بيانات الحاوية الرابعة</t>
  </si>
  <si>
    <t>BMOU 627100 1</t>
  </si>
  <si>
    <t>4539 ل ع د</t>
  </si>
  <si>
    <t>5178 ل ق ص</t>
  </si>
  <si>
    <t>وحيد حسن عبدالقادر ابراهيم</t>
  </si>
  <si>
    <t>بيانات الحاوية الخامسة</t>
  </si>
  <si>
    <t>7961 ل ي ج</t>
  </si>
  <si>
    <t>7128 ل ع د</t>
  </si>
  <si>
    <t>ابراهيم عبدالسميع محمد يوسف</t>
  </si>
  <si>
    <t>احمد الشرقاوي</t>
  </si>
  <si>
    <t>استيكر</t>
  </si>
  <si>
    <t>شرينك</t>
  </si>
  <si>
    <t>لا يوجد</t>
  </si>
  <si>
    <t>يوجد</t>
  </si>
  <si>
    <t xml:space="preserve"> يوجد</t>
  </si>
  <si>
    <t>بيانات الحاوية السادسة</t>
  </si>
  <si>
    <t>TLLu-583964 9</t>
  </si>
  <si>
    <t>3647 ل ق ط</t>
  </si>
  <si>
    <t>5769 ل ب ي</t>
  </si>
  <si>
    <t>حسن ابراهيم حسن ابو عبدالله</t>
  </si>
  <si>
    <t>TCNu-581065 3</t>
  </si>
  <si>
    <t>بيانات الحاوية السابعة</t>
  </si>
  <si>
    <t>DRYu962487 o</t>
  </si>
  <si>
    <t xml:space="preserve">3647 ل ق ط </t>
  </si>
  <si>
    <t>5769 ل ب ى</t>
  </si>
  <si>
    <t>محمود جمال</t>
  </si>
  <si>
    <t>بيانات الحاوية الثامنة</t>
  </si>
  <si>
    <t>ONEU-502918 0</t>
  </si>
  <si>
    <t>5427 ط ء ي</t>
  </si>
  <si>
    <t>6873 ط م و</t>
  </si>
  <si>
    <t>شريف عبد الحكيم عبده الشربيني</t>
  </si>
  <si>
    <t>بيانات الحاوية التاسعة</t>
  </si>
  <si>
    <t>CAIU-946662 4</t>
  </si>
  <si>
    <t>7728 ط د ي</t>
  </si>
  <si>
    <t>8297 ط م ر</t>
  </si>
  <si>
    <t>شريف عبدالمنعم خالد عبدالغفار</t>
  </si>
  <si>
    <t>بيانات الحاوية العاشرة</t>
  </si>
  <si>
    <t>ONEU-125393 / 0</t>
  </si>
  <si>
    <t xml:space="preserve">6873 ط م ر </t>
  </si>
  <si>
    <t>5427 ط د ي</t>
  </si>
  <si>
    <t>محمود عبداللطيف محمد الشربيني</t>
  </si>
  <si>
    <t>احمد العشري</t>
  </si>
  <si>
    <t>بيانات الحاوية الحادية عشر</t>
  </si>
  <si>
    <t>8293 ج م ج</t>
  </si>
  <si>
    <t>1837 ط م ط</t>
  </si>
  <si>
    <t>نشأت محمد محمد حسين</t>
  </si>
  <si>
    <t>GCXU-524553 / 9</t>
  </si>
  <si>
    <t>بيانات الحاوية الثانية عشر</t>
  </si>
  <si>
    <t>SEKU-468020 8</t>
  </si>
  <si>
    <t>576 ل ق أ</t>
  </si>
  <si>
    <t xml:space="preserve">4269 ل ع د </t>
  </si>
  <si>
    <t>احمد جابر احمد جابر ناجي</t>
  </si>
  <si>
    <t>بيانات الحاوية الثالثة عشر</t>
  </si>
  <si>
    <t>OOCU 778919 1</t>
  </si>
  <si>
    <t>8742 ل ق ط</t>
  </si>
  <si>
    <t>9618 ل ب ه</t>
  </si>
  <si>
    <t>عبدالعزيز حامد عبدالعزيز شلبي</t>
  </si>
  <si>
    <t>بيانات الحاوية الرابعة عشر</t>
  </si>
  <si>
    <t>TGBU 999440 9</t>
  </si>
  <si>
    <t>8735 ل ق ط</t>
  </si>
  <si>
    <t>9471 ل ب ه</t>
  </si>
  <si>
    <t>محمد احمد ابراهيم السيد</t>
  </si>
  <si>
    <t>بيانات الحاوية الخامسة عشر</t>
  </si>
  <si>
    <t>TCNU 803816 3</t>
  </si>
  <si>
    <t>9878 س ل ب</t>
  </si>
  <si>
    <t>7516 س ب ح</t>
  </si>
  <si>
    <t>حسين شحاته حمزه متولي</t>
  </si>
  <si>
    <t>بيانات الحاوية السادسة عشر</t>
  </si>
  <si>
    <t>TCNU 847778 3</t>
  </si>
  <si>
    <t>9567 س ف ر</t>
  </si>
  <si>
    <t>4526 س ل ب</t>
  </si>
  <si>
    <t>حسن ابراهيم حسن مرسي</t>
  </si>
  <si>
    <t>بيانات الحاوية السابعة عشر</t>
  </si>
  <si>
    <t>FCIU-854844 9</t>
  </si>
  <si>
    <t>2855 س ط ص</t>
  </si>
  <si>
    <t>3731 س د ي</t>
  </si>
  <si>
    <t>مصطفى رشاد علي امام</t>
  </si>
  <si>
    <t>بيانات الحاوية الثامنة عشر</t>
  </si>
  <si>
    <t>ثروت</t>
  </si>
  <si>
    <t>جامبو 2</t>
  </si>
  <si>
    <t>جامبو 1</t>
  </si>
  <si>
    <t>عمال الشركة</t>
  </si>
  <si>
    <t>بيانات الحاوية التاسعة عشر</t>
  </si>
  <si>
    <t>CMAU-857511 4</t>
  </si>
  <si>
    <t>1681 س م ب</t>
  </si>
  <si>
    <t>3126 س ن ب</t>
  </si>
  <si>
    <t>احمد حلمي موسى</t>
  </si>
  <si>
    <t>بيان مجمع لكل الحاويات</t>
  </si>
  <si>
    <t>البيان</t>
  </si>
  <si>
    <t>الحاوية 1</t>
  </si>
  <si>
    <t>الحاوية 2</t>
  </si>
  <si>
    <t>الحاوية 3</t>
  </si>
  <si>
    <t>الحاوية 4</t>
  </si>
  <si>
    <t>الحاوية 5</t>
  </si>
  <si>
    <t>الحاوية 6</t>
  </si>
  <si>
    <t>الحاوية 7</t>
  </si>
  <si>
    <t>الحاوية 8</t>
  </si>
  <si>
    <t>الحاوية 9</t>
  </si>
  <si>
    <t>الحاوية 10</t>
  </si>
  <si>
    <t>الحاوية 11</t>
  </si>
  <si>
    <t>الحاوية 12</t>
  </si>
  <si>
    <t>الحاوية 13</t>
  </si>
  <si>
    <t>الحاوية 14</t>
  </si>
  <si>
    <t>الحاوية 15</t>
  </si>
  <si>
    <t>الحاوية 16</t>
  </si>
  <si>
    <t>الحاوية 17</t>
  </si>
  <si>
    <t>الحاوية 18</t>
  </si>
  <si>
    <t>الحاوية 19</t>
  </si>
  <si>
    <t>الحاوية 18-2</t>
  </si>
  <si>
    <t>اجمالي الحاوية</t>
  </si>
  <si>
    <t>استيكر + شرينك</t>
  </si>
  <si>
    <t>بسكول</t>
  </si>
  <si>
    <t>اجماليات</t>
  </si>
  <si>
    <t>اجمالي الكيلو</t>
  </si>
  <si>
    <t>تصفية حساب شركة اورينت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</si>
</sst>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u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0"/>
  <sheetViews>
    <sheetView rightToLeft="1" tabSelected="1" zoomScale="80" zoomScaleNormal="80" workbookViewId="0">
      <pane xSplit="2" ySplit="3" topLeftCell="C18" activePane="bottomRight" state="frozen"/>
      <selection pane="topRight" activeCell="C1" sqref="C1"/>
      <selection pane="bottomLeft" activeCell="A4" sqref="A4"/>
      <selection pane="bottomRight" sqref="A1:J25"/>
    </sheetView>
  </sheetViews>
  <sheetFormatPr defaultRowHeight="14.25" x14ac:dyDescent="0.2"/>
  <cols>
    <col min="1" max="1" width="12.375" customWidth="1"/>
    <col min="2" max="2" width="14.75" bestFit="1" customWidth="1"/>
    <col min="3" max="3" width="8.5" customWidth="1"/>
    <col min="4" max="4" width="9.75" customWidth="1"/>
    <col min="5" max="5" width="9.625" customWidth="1"/>
    <col min="6" max="6" width="8.375" customWidth="1"/>
    <col min="7" max="7" width="12.75" customWidth="1"/>
    <col min="8" max="8" width="9.125" customWidth="1"/>
    <col min="9" max="9" width="7.625" customWidth="1"/>
    <col min="10" max="10" width="11.5" customWidth="1"/>
    <col min="12" max="12" width="4.25" bestFit="1" customWidth="1"/>
    <col min="13" max="13" width="15.25" bestFit="1" customWidth="1"/>
    <col min="14" max="14" width="17.5" bestFit="1" customWidth="1"/>
    <col min="15" max="15" width="19.875" bestFit="1" customWidth="1"/>
    <col min="16" max="16" width="15.75" bestFit="1" customWidth="1"/>
    <col min="17" max="17" width="20.75" bestFit="1" customWidth="1"/>
    <col min="18" max="18" width="22.625" bestFit="1" customWidth="1"/>
    <col min="19" max="20" width="21.75" bestFit="1" customWidth="1"/>
    <col min="21" max="21" width="24.25" bestFit="1" customWidth="1"/>
    <col min="22" max="22" width="22.625" bestFit="1" customWidth="1"/>
    <col min="23" max="23" width="24.25" bestFit="1" customWidth="1"/>
    <col min="24" max="24" width="17.375" bestFit="1" customWidth="1"/>
    <col min="25" max="25" width="19.5" bestFit="1" customWidth="1"/>
    <col min="26" max="26" width="23" bestFit="1" customWidth="1"/>
    <col min="27" max="27" width="17.625" bestFit="1" customWidth="1"/>
    <col min="28" max="28" width="19" bestFit="1" customWidth="1"/>
    <col min="29" max="29" width="19.25" bestFit="1" customWidth="1"/>
    <col min="30" max="30" width="16.875" bestFit="1" customWidth="1"/>
    <col min="31" max="32" width="11.125" bestFit="1" customWidth="1"/>
    <col min="33" max="33" width="16.25" bestFit="1" customWidth="1"/>
    <col min="34" max="34" width="21.125" bestFit="1" customWidth="1"/>
    <col min="35" max="35" width="13.875" bestFit="1" customWidth="1"/>
  </cols>
  <sheetData>
    <row r="1" spans="1:35" ht="30.75" customHeight="1" x14ac:dyDescent="0.3">
      <c r="D1" s="14" t="s">
        <v>144</v>
      </c>
      <c r="E1" s="13"/>
    </row>
    <row r="2" spans="1:35" ht="8.25" customHeight="1" x14ac:dyDescent="0.2"/>
    <row r="3" spans="1:35" ht="50.25" customHeight="1" x14ac:dyDescent="0.2">
      <c r="A3" s="7" t="s">
        <v>118</v>
      </c>
      <c r="B3" s="7" t="s">
        <v>0</v>
      </c>
      <c r="C3" s="7" t="s">
        <v>6</v>
      </c>
      <c r="D3" s="7" t="s">
        <v>7</v>
      </c>
      <c r="E3" s="7" t="s">
        <v>143</v>
      </c>
      <c r="F3" s="7" t="s">
        <v>8</v>
      </c>
      <c r="G3" s="7" t="s">
        <v>9</v>
      </c>
      <c r="H3" s="7" t="s">
        <v>13</v>
      </c>
      <c r="I3" s="7" t="s">
        <v>141</v>
      </c>
      <c r="J3" s="7" t="s">
        <v>140</v>
      </c>
      <c r="L3" s="18" t="s">
        <v>117</v>
      </c>
      <c r="M3" s="18"/>
      <c r="N3" s="18"/>
      <c r="O3" s="18"/>
    </row>
    <row r="4" spans="1:35" ht="29.25" customHeight="1" x14ac:dyDescent="0.2">
      <c r="A4" s="8" t="s">
        <v>119</v>
      </c>
      <c r="B4" s="9">
        <f>'الحاوية الاولى'!D4</f>
        <v>45252</v>
      </c>
      <c r="C4" s="10">
        <f>'الحاوية الاولى'!D10</f>
        <v>10</v>
      </c>
      <c r="D4" s="11">
        <f>'الحاوية الاولى'!D11</f>
        <v>2600</v>
      </c>
      <c r="E4" s="11">
        <f t="shared" ref="E4:E23" si="0">C4*D4</f>
        <v>26000</v>
      </c>
      <c r="F4" s="12">
        <v>33.5</v>
      </c>
      <c r="G4" s="11">
        <f>F4*E4</f>
        <v>871000</v>
      </c>
      <c r="H4" s="11">
        <v>1200</v>
      </c>
      <c r="I4" s="11">
        <v>65</v>
      </c>
      <c r="J4" s="8"/>
      <c r="L4" s="5"/>
      <c r="M4" s="15" t="s">
        <v>118</v>
      </c>
      <c r="N4" s="15" t="s">
        <v>119</v>
      </c>
      <c r="O4" s="15" t="s">
        <v>120</v>
      </c>
      <c r="P4" s="15" t="s">
        <v>121</v>
      </c>
      <c r="Q4" s="15" t="s">
        <v>122</v>
      </c>
      <c r="R4" s="15" t="s">
        <v>123</v>
      </c>
      <c r="S4" s="15" t="s">
        <v>124</v>
      </c>
      <c r="T4" s="15" t="s">
        <v>125</v>
      </c>
      <c r="U4" s="15" t="s">
        <v>126</v>
      </c>
      <c r="V4" s="15" t="s">
        <v>127</v>
      </c>
      <c r="W4" s="15" t="s">
        <v>128</v>
      </c>
      <c r="X4" s="15" t="s">
        <v>129</v>
      </c>
      <c r="Y4" s="15" t="s">
        <v>130</v>
      </c>
      <c r="Z4" s="15" t="s">
        <v>131</v>
      </c>
      <c r="AA4" s="15" t="s">
        <v>132</v>
      </c>
      <c r="AB4" s="15" t="s">
        <v>133</v>
      </c>
      <c r="AC4" s="15" t="s">
        <v>134</v>
      </c>
      <c r="AD4" s="15" t="s">
        <v>135</v>
      </c>
      <c r="AE4" s="15" t="s">
        <v>136</v>
      </c>
      <c r="AF4" s="15" t="s">
        <v>138</v>
      </c>
      <c r="AG4" s="15" t="s">
        <v>137</v>
      </c>
    </row>
    <row r="5" spans="1:35" s="1" customFormat="1" ht="29.25" customHeight="1" x14ac:dyDescent="0.2">
      <c r="A5" s="8" t="s">
        <v>120</v>
      </c>
      <c r="B5" s="9">
        <f>'الحاوية الثانية'!D4</f>
        <v>45258</v>
      </c>
      <c r="C5" s="10">
        <f>'الحاوية الثانية'!D10</f>
        <v>10</v>
      </c>
      <c r="D5" s="11">
        <f>'الحاوية الثانية'!D11</f>
        <v>2600</v>
      </c>
      <c r="E5" s="11">
        <f t="shared" si="0"/>
        <v>26000</v>
      </c>
      <c r="F5" s="12">
        <v>34</v>
      </c>
      <c r="G5" s="11">
        <f t="shared" ref="G5:G23" si="1">F5*E5</f>
        <v>884000</v>
      </c>
      <c r="H5" s="11">
        <v>1200</v>
      </c>
      <c r="I5" s="11">
        <v>65</v>
      </c>
      <c r="J5" s="8"/>
      <c r="L5" s="2">
        <v>1</v>
      </c>
      <c r="M5" s="15" t="str">
        <f>'الحاوية الاولى'!C4</f>
        <v>التاريخ</v>
      </c>
      <c r="N5" s="16">
        <f>'الحاوية الاولى'!D4</f>
        <v>45252</v>
      </c>
      <c r="O5" s="16">
        <f>'الحاوية الثانية'!D4</f>
        <v>45258</v>
      </c>
      <c r="P5" s="16">
        <f>'الحاوية الثالثة'!D4</f>
        <v>45267</v>
      </c>
      <c r="Q5" s="16">
        <f>'الحاوية الرابعة'!D4</f>
        <v>45272</v>
      </c>
      <c r="R5" s="16">
        <f>'الحاوية الخامسة'!D4</f>
        <v>45275</v>
      </c>
      <c r="S5" s="16">
        <f>'الحاوية السادسة'!D4</f>
        <v>45282</v>
      </c>
      <c r="T5" s="16">
        <f>'الحاوية 7'!D4</f>
        <v>45289</v>
      </c>
      <c r="U5" s="16">
        <f>'الحاوية 8'!D4</f>
        <v>45290</v>
      </c>
      <c r="V5" s="16">
        <f>'الحاوية 9'!D4</f>
        <v>45290</v>
      </c>
      <c r="W5" s="16">
        <f>'الحاوية 10'!D4</f>
        <v>45292</v>
      </c>
      <c r="X5" s="16">
        <f>الحاوية11!D4</f>
        <v>45292</v>
      </c>
      <c r="Y5" s="16">
        <f>الحاوية12!D4</f>
        <v>45303</v>
      </c>
      <c r="Z5" s="16">
        <f>الحاوية13!D4</f>
        <v>45303</v>
      </c>
      <c r="AA5" s="16">
        <f>الحاوية14!D4</f>
        <v>45304</v>
      </c>
      <c r="AB5" s="16">
        <f>الحاوية15!D4</f>
        <v>45313</v>
      </c>
      <c r="AC5" s="16">
        <f>الحاوية16!D4</f>
        <v>45313</v>
      </c>
      <c r="AD5" s="16">
        <f>الحاوية17!D4</f>
        <v>45313</v>
      </c>
      <c r="AE5" s="16">
        <f>ثروت1!D4</f>
        <v>45316</v>
      </c>
      <c r="AF5" s="16">
        <f>ثروت2!D4</f>
        <v>45316</v>
      </c>
      <c r="AG5" s="16">
        <f>'الحاوية 19'!D4</f>
        <v>45323</v>
      </c>
      <c r="AH5"/>
      <c r="AI5"/>
    </row>
    <row r="6" spans="1:35" s="1" customFormat="1" ht="29.25" customHeight="1" x14ac:dyDescent="0.2">
      <c r="A6" s="8" t="s">
        <v>121</v>
      </c>
      <c r="B6" s="9">
        <f>'الحاوية الثالثة'!D4</f>
        <v>45267</v>
      </c>
      <c r="C6" s="10">
        <f>'الحاوية الثالثة'!D10</f>
        <v>9.5</v>
      </c>
      <c r="D6" s="11">
        <f>'الحاوية الثالثة'!D11</f>
        <v>2690</v>
      </c>
      <c r="E6" s="11">
        <f t="shared" si="0"/>
        <v>25555</v>
      </c>
      <c r="F6" s="12">
        <v>36</v>
      </c>
      <c r="G6" s="11">
        <f t="shared" si="1"/>
        <v>919980</v>
      </c>
      <c r="H6" s="11">
        <v>1200</v>
      </c>
      <c r="I6" s="11">
        <v>65</v>
      </c>
      <c r="J6" s="8"/>
      <c r="L6" s="2">
        <f>L5+1</f>
        <v>2</v>
      </c>
      <c r="M6" s="15" t="str">
        <f>'الحاوية الاولى'!C5</f>
        <v>رقم الحاوية</v>
      </c>
      <c r="N6" s="17" t="str">
        <f>'الحاوية الاولى'!D5</f>
        <v>ONEV 109446 4</v>
      </c>
      <c r="O6" s="17" t="str">
        <f>'الحاوية الثانية'!D5</f>
        <v>TGBU 454797 5</v>
      </c>
      <c r="P6" s="17" t="str">
        <f>'الحاوية الثالثة'!D5</f>
        <v>TCLV153523 6</v>
      </c>
      <c r="Q6" s="17" t="str">
        <f>'الحاوية الرابعة'!D5</f>
        <v>BMOU 627100 1</v>
      </c>
      <c r="R6" s="17" t="str">
        <f>'الحاوية الخامسة'!D5</f>
        <v>TCNu-581065 3</v>
      </c>
      <c r="S6" s="17" t="str">
        <f>'الحاوية السادسة'!D5</f>
        <v>TLLu-583964 9</v>
      </c>
      <c r="T6" s="17" t="str">
        <f>'الحاوية 7'!D5</f>
        <v>DRYu962487 o</v>
      </c>
      <c r="U6" s="17" t="str">
        <f>'الحاوية 8'!D5</f>
        <v>ONEU-502918 0</v>
      </c>
      <c r="V6" s="17" t="str">
        <f>'الحاوية 9'!D5</f>
        <v>CAIU-946662 4</v>
      </c>
      <c r="W6" s="17" t="str">
        <f>'الحاوية 10'!D5</f>
        <v>ONEU-125393 / 0</v>
      </c>
      <c r="X6" s="17" t="str">
        <f>الحاوية11!D5</f>
        <v>GCXU-524553 / 9</v>
      </c>
      <c r="Y6" s="17" t="str">
        <f>الحاوية12!D5</f>
        <v>SEKU-468020 8</v>
      </c>
      <c r="Z6" s="17" t="str">
        <f>الحاوية13!D5</f>
        <v>OOCU 778919 1</v>
      </c>
      <c r="AA6" s="17" t="str">
        <f>الحاوية14!D5</f>
        <v>TGBU 999440 9</v>
      </c>
      <c r="AB6" s="17" t="str">
        <f>الحاوية15!D5</f>
        <v>TCNU 803816 3</v>
      </c>
      <c r="AC6" s="17" t="str">
        <f>الحاوية16!D5</f>
        <v>TCNU 847778 3</v>
      </c>
      <c r="AD6" s="17" t="str">
        <f>الحاوية17!D5</f>
        <v>FCIU-854844 9</v>
      </c>
      <c r="AE6" s="17">
        <f>ثروت1!D5</f>
        <v>0</v>
      </c>
      <c r="AF6" s="17">
        <f>ثروت2!D5</f>
        <v>0</v>
      </c>
      <c r="AG6" s="17" t="str">
        <f>'الحاوية 19'!D5</f>
        <v>CMAU-857511 4</v>
      </c>
      <c r="AH6"/>
      <c r="AI6"/>
    </row>
    <row r="7" spans="1:35" s="1" customFormat="1" ht="29.25" customHeight="1" x14ac:dyDescent="0.2">
      <c r="A7" s="8" t="s">
        <v>122</v>
      </c>
      <c r="B7" s="9">
        <f>'الحاوية الرابعة'!D4</f>
        <v>45272</v>
      </c>
      <c r="C7" s="10">
        <f>'الحاوية الرابعة'!D10</f>
        <v>9.5</v>
      </c>
      <c r="D7" s="11">
        <f>'الحاوية الرابعة'!D11</f>
        <v>2690</v>
      </c>
      <c r="E7" s="11">
        <f t="shared" si="0"/>
        <v>25555</v>
      </c>
      <c r="F7" s="12">
        <v>36</v>
      </c>
      <c r="G7" s="11">
        <f t="shared" si="1"/>
        <v>919980</v>
      </c>
      <c r="H7" s="11">
        <v>1200</v>
      </c>
      <c r="I7" s="11">
        <v>65</v>
      </c>
      <c r="J7" s="8"/>
      <c r="L7" s="2">
        <f t="shared" ref="L7:L14" si="2">L6+1</f>
        <v>3</v>
      </c>
      <c r="M7" s="15" t="str">
        <f>'الحاوية الاولى'!C6</f>
        <v>رقم السيارة</v>
      </c>
      <c r="N7" s="17" t="str">
        <f>'الحاوية الاولى'!D6</f>
        <v xml:space="preserve">6289 د ي ع </v>
      </c>
      <c r="O7" s="17" t="str">
        <f>'الحاوية الثانية'!D6</f>
        <v xml:space="preserve">6917 د ي ع </v>
      </c>
      <c r="P7" s="17" t="str">
        <f>'الحاوية الثالثة'!D6</f>
        <v>9147 ل س ج</v>
      </c>
      <c r="Q7" s="17" t="str">
        <f>'الحاوية الرابعة'!D6</f>
        <v>4539 ل ع د</v>
      </c>
      <c r="R7" s="17" t="str">
        <f>'الحاوية الخامسة'!D6</f>
        <v>7961 ل ي ج</v>
      </c>
      <c r="S7" s="17" t="str">
        <f>'الحاوية السادسة'!D6</f>
        <v>3647 ل ق ط</v>
      </c>
      <c r="T7" s="17" t="str">
        <f>'الحاوية 7'!D6</f>
        <v xml:space="preserve">3647 ل ق ط </v>
      </c>
      <c r="U7" s="17" t="str">
        <f>'الحاوية 8'!D6</f>
        <v>5427 ط ء ي</v>
      </c>
      <c r="V7" s="17" t="str">
        <f>'الحاوية 9'!D6</f>
        <v>7728 ط د ي</v>
      </c>
      <c r="W7" s="17" t="str">
        <f>'الحاوية 10'!D6</f>
        <v xml:space="preserve">6873 ط م ر </v>
      </c>
      <c r="X7" s="17" t="str">
        <f>الحاوية11!D6</f>
        <v>8293 ج م ج</v>
      </c>
      <c r="Y7" s="17" t="str">
        <f>الحاوية12!D6</f>
        <v>576 ل ق أ</v>
      </c>
      <c r="Z7" s="17" t="str">
        <f>الحاوية13!D6</f>
        <v>8742 ل ق ط</v>
      </c>
      <c r="AA7" s="17" t="str">
        <f>الحاوية14!D6</f>
        <v>8735 ل ق ط</v>
      </c>
      <c r="AB7" s="17" t="str">
        <f>الحاوية15!D6</f>
        <v>9878 س ل ب</v>
      </c>
      <c r="AC7" s="17" t="str">
        <f>الحاوية16!D6</f>
        <v>9567 س ف ر</v>
      </c>
      <c r="AD7" s="17" t="str">
        <f>الحاوية17!D6</f>
        <v>2855 س ط ص</v>
      </c>
      <c r="AE7" s="17" t="str">
        <f>ثروت1!D6</f>
        <v>جامبو 1</v>
      </c>
      <c r="AF7" s="17" t="str">
        <f>ثروت2!D6</f>
        <v>جامبو 2</v>
      </c>
      <c r="AG7" s="17" t="str">
        <f>'الحاوية 19'!D6</f>
        <v>1681 س م ب</v>
      </c>
      <c r="AH7"/>
      <c r="AI7"/>
    </row>
    <row r="8" spans="1:35" s="1" customFormat="1" ht="29.25" customHeight="1" x14ac:dyDescent="0.2">
      <c r="A8" s="8" t="s">
        <v>123</v>
      </c>
      <c r="B8" s="9">
        <f>'الحاوية الخامسة'!D4</f>
        <v>45275</v>
      </c>
      <c r="C8" s="10">
        <f>'الحاوية الخامسة'!D10</f>
        <v>9.5</v>
      </c>
      <c r="D8" s="11">
        <f>'الحاوية الخامسة'!D11</f>
        <v>2690</v>
      </c>
      <c r="E8" s="11">
        <f t="shared" si="0"/>
        <v>25555</v>
      </c>
      <c r="F8" s="12">
        <v>36</v>
      </c>
      <c r="G8" s="11">
        <f t="shared" si="1"/>
        <v>919980</v>
      </c>
      <c r="H8" s="11">
        <v>1200</v>
      </c>
      <c r="I8" s="11">
        <v>65</v>
      </c>
      <c r="J8" s="8"/>
      <c r="L8" s="2">
        <f t="shared" si="2"/>
        <v>4</v>
      </c>
      <c r="M8" s="15" t="str">
        <f>'الحاوية الاولى'!C7</f>
        <v>رقم السيارة 2</v>
      </c>
      <c r="N8" s="17" t="str">
        <f>'الحاوية الاولى'!D7</f>
        <v>1891 د ن ي</v>
      </c>
      <c r="O8" s="17" t="str">
        <f>'الحاوية الثانية'!D7</f>
        <v>8464 د ي ق</v>
      </c>
      <c r="P8" s="17" t="str">
        <f>'الحاوية الثالثة'!D7</f>
        <v>5912 ل ي ب</v>
      </c>
      <c r="Q8" s="17" t="str">
        <f>'الحاوية الرابعة'!D7</f>
        <v>5178 ل ق ص</v>
      </c>
      <c r="R8" s="17" t="str">
        <f>'الحاوية الخامسة'!D7</f>
        <v>7128 ل ع د</v>
      </c>
      <c r="S8" s="17" t="str">
        <f>'الحاوية السادسة'!D7</f>
        <v>5769 ل ب ي</v>
      </c>
      <c r="T8" s="17" t="str">
        <f>'الحاوية 7'!D7</f>
        <v>5769 ل ب ى</v>
      </c>
      <c r="U8" s="17" t="str">
        <f>'الحاوية 8'!D7</f>
        <v>6873 ط م و</v>
      </c>
      <c r="V8" s="17" t="str">
        <f>'الحاوية 9'!D7</f>
        <v>8297 ط م ر</v>
      </c>
      <c r="W8" s="17" t="str">
        <f>'الحاوية 10'!D7</f>
        <v>5427 ط د ي</v>
      </c>
      <c r="X8" s="17" t="str">
        <f>الحاوية11!D7</f>
        <v>1837 ط م ط</v>
      </c>
      <c r="Y8" s="17" t="str">
        <f>الحاوية12!D7</f>
        <v xml:space="preserve">4269 ل ع د </v>
      </c>
      <c r="Z8" s="17" t="str">
        <f>الحاوية13!D7</f>
        <v>9618 ل ب ه</v>
      </c>
      <c r="AA8" s="17" t="str">
        <f>الحاوية14!D7</f>
        <v>9471 ل ب ه</v>
      </c>
      <c r="AB8" s="17" t="str">
        <f>الحاوية15!D7</f>
        <v>7516 س ب ح</v>
      </c>
      <c r="AC8" s="17" t="str">
        <f>الحاوية16!D7</f>
        <v>4526 س ل ب</v>
      </c>
      <c r="AD8" s="17" t="str">
        <f>الحاوية17!D7</f>
        <v>3731 س د ي</v>
      </c>
      <c r="AE8" s="17">
        <f>ثروت1!D7</f>
        <v>0</v>
      </c>
      <c r="AF8" s="17">
        <f>ثروت2!D7</f>
        <v>0</v>
      </c>
      <c r="AG8" s="17" t="str">
        <f>'الحاوية 19'!D7</f>
        <v>3126 س ن ب</v>
      </c>
      <c r="AH8"/>
      <c r="AI8"/>
    </row>
    <row r="9" spans="1:35" s="1" customFormat="1" ht="29.25" customHeight="1" x14ac:dyDescent="0.2">
      <c r="A9" s="8" t="s">
        <v>124</v>
      </c>
      <c r="B9" s="9">
        <f>'الحاوية السادسة'!D4</f>
        <v>45282</v>
      </c>
      <c r="C9" s="10">
        <f>'الحاوية السادسة'!D10</f>
        <v>9.5</v>
      </c>
      <c r="D9" s="11">
        <f>'الحاوية السادسة'!D11</f>
        <v>2690</v>
      </c>
      <c r="E9" s="11">
        <f t="shared" si="0"/>
        <v>25555</v>
      </c>
      <c r="F9" s="12">
        <v>36</v>
      </c>
      <c r="G9" s="11">
        <f t="shared" si="1"/>
        <v>919980</v>
      </c>
      <c r="H9" s="11">
        <v>1200</v>
      </c>
      <c r="I9" s="11">
        <v>65</v>
      </c>
      <c r="J9" s="8"/>
      <c r="L9" s="2">
        <f t="shared" si="2"/>
        <v>5</v>
      </c>
      <c r="M9" s="15" t="str">
        <f>'الحاوية الاولى'!C8</f>
        <v>اسم السائق</v>
      </c>
      <c r="N9" s="17" t="str">
        <f>'الحاوية الاولى'!D8</f>
        <v>احمد السيد محمد سليمان</v>
      </c>
      <c r="O9" s="17" t="str">
        <f>'الحاوية الثانية'!D8</f>
        <v>محمد الشحات محمد الشحات</v>
      </c>
      <c r="P9" s="17" t="str">
        <f>'الحاوية الثالثة'!D8</f>
        <v>رضا كمال محمد ناجي</v>
      </c>
      <c r="Q9" s="17" t="str">
        <f>'الحاوية الرابعة'!D8</f>
        <v>وحيد حسن عبدالقادر ابراهيم</v>
      </c>
      <c r="R9" s="17" t="str">
        <f>'الحاوية الخامسة'!D8</f>
        <v>ابراهيم عبدالسميع محمد يوسف</v>
      </c>
      <c r="S9" s="17" t="str">
        <f>'الحاوية السادسة'!D8</f>
        <v>حسن ابراهيم حسن ابو عبدالله</v>
      </c>
      <c r="T9" s="17" t="str">
        <f>'الحاوية 7'!D8</f>
        <v>حسن ابراهيم حسن ابو عبدالله</v>
      </c>
      <c r="U9" s="17" t="str">
        <f>'الحاوية 8'!D8</f>
        <v>شريف عبد الحكيم عبده الشربيني</v>
      </c>
      <c r="V9" s="17" t="str">
        <f>'الحاوية 9'!D8</f>
        <v>شريف عبدالمنعم خالد عبدالغفار</v>
      </c>
      <c r="W9" s="17" t="str">
        <f>'الحاوية 10'!D8</f>
        <v>محمود عبداللطيف محمد الشربيني</v>
      </c>
      <c r="X9" s="17" t="str">
        <f>الحاوية11!D8</f>
        <v>نشأت محمد محمد حسين</v>
      </c>
      <c r="Y9" s="17" t="str">
        <f>الحاوية12!D8</f>
        <v>احمد جابر احمد جابر ناجي</v>
      </c>
      <c r="Z9" s="17" t="str">
        <f>الحاوية13!D8</f>
        <v>عبدالعزيز حامد عبدالعزيز شلبي</v>
      </c>
      <c r="AA9" s="17" t="str">
        <f>الحاوية14!D8</f>
        <v>محمد احمد ابراهيم السيد</v>
      </c>
      <c r="AB9" s="17" t="str">
        <f>الحاوية15!D8</f>
        <v>حسين شحاته حمزه متولي</v>
      </c>
      <c r="AC9" s="17" t="str">
        <f>الحاوية16!D8</f>
        <v>حسن ابراهيم حسن مرسي</v>
      </c>
      <c r="AD9" s="17" t="str">
        <f>الحاوية17!D8</f>
        <v>مصطفى رشاد علي امام</v>
      </c>
      <c r="AE9" s="17" t="str">
        <f>ثروت1!D8</f>
        <v>ثروت</v>
      </c>
      <c r="AF9" s="17" t="str">
        <f>ثروت2!D8</f>
        <v>ثروت</v>
      </c>
      <c r="AG9" s="17" t="str">
        <f>'الحاوية 19'!D8</f>
        <v>احمد حلمي موسى</v>
      </c>
      <c r="AH9"/>
      <c r="AI9"/>
    </row>
    <row r="10" spans="1:35" s="1" customFormat="1" ht="29.25" customHeight="1" x14ac:dyDescent="0.2">
      <c r="A10" s="8" t="s">
        <v>125</v>
      </c>
      <c r="B10" s="9">
        <f>'الحاوية 7'!D4</f>
        <v>45289</v>
      </c>
      <c r="C10" s="10">
        <f>'الحاوية 7'!D10</f>
        <v>9.5</v>
      </c>
      <c r="D10" s="11">
        <f>'الحاوية 7'!D11</f>
        <v>2690</v>
      </c>
      <c r="E10" s="11">
        <f t="shared" si="0"/>
        <v>25555</v>
      </c>
      <c r="F10" s="12">
        <v>36</v>
      </c>
      <c r="G10" s="11">
        <f t="shared" si="1"/>
        <v>919980</v>
      </c>
      <c r="H10" s="11">
        <v>1200</v>
      </c>
      <c r="I10" s="11">
        <v>65</v>
      </c>
      <c r="J10" s="8"/>
      <c r="L10" s="2">
        <f t="shared" si="2"/>
        <v>6</v>
      </c>
      <c r="M10" s="15" t="str">
        <f>'الحاوية الاولى'!C9</f>
        <v>اسم المندوب المستلم</v>
      </c>
      <c r="N10" s="17" t="str">
        <f>'الحاوية الاولى'!D9</f>
        <v>محمد عاطف</v>
      </c>
      <c r="O10" s="17" t="str">
        <f>'الحاوية الثانية'!D9</f>
        <v>احمد عبدالعليم المصري</v>
      </c>
      <c r="P10" s="17" t="str">
        <f>'الحاوية الثالثة'!D9</f>
        <v>محمد عاطف</v>
      </c>
      <c r="Q10" s="17" t="str">
        <f>'الحاوية الرابعة'!D9</f>
        <v>محمد عاطف</v>
      </c>
      <c r="R10" s="17" t="str">
        <f>'الحاوية الخامسة'!D9</f>
        <v>احمد الشرقاوي</v>
      </c>
      <c r="S10" s="17" t="str">
        <f>'الحاوية السادسة'!D9</f>
        <v>احمد الشرقاوي</v>
      </c>
      <c r="T10" s="17" t="str">
        <f>'الحاوية 7'!D9</f>
        <v>محمود جمال</v>
      </c>
      <c r="U10" s="17" t="str">
        <f>'الحاوية 8'!D9</f>
        <v>احمد الشرقاوي</v>
      </c>
      <c r="V10" s="17" t="str">
        <f>'الحاوية 9'!D9</f>
        <v>احمد الشرقاوي</v>
      </c>
      <c r="W10" s="17" t="str">
        <f>'الحاوية 10'!D9</f>
        <v>احمد العشري</v>
      </c>
      <c r="X10" s="17" t="str">
        <f>الحاوية11!D9</f>
        <v>احمد العشري</v>
      </c>
      <c r="Y10" s="17" t="str">
        <f>الحاوية12!D9</f>
        <v>محمد عاطف</v>
      </c>
      <c r="Z10" s="17" t="str">
        <f>الحاوية13!D9</f>
        <v>محمد عاطف</v>
      </c>
      <c r="AA10" s="17" t="str">
        <f>الحاوية14!D9</f>
        <v>محمد عاطف</v>
      </c>
      <c r="AB10" s="17" t="str">
        <f>الحاوية15!D9</f>
        <v>محمد عاطف</v>
      </c>
      <c r="AC10" s="17" t="str">
        <f>الحاوية16!D9</f>
        <v>محمد عاطف</v>
      </c>
      <c r="AD10" s="17" t="str">
        <f>الحاوية17!D9</f>
        <v>محمد عاطف</v>
      </c>
      <c r="AE10" s="17" t="str">
        <f>ثروت1!D9</f>
        <v>ثروت</v>
      </c>
      <c r="AF10" s="17" t="str">
        <f>ثروت2!D9</f>
        <v>ثروت</v>
      </c>
      <c r="AG10" s="17" t="str">
        <f>'الحاوية 19'!D9</f>
        <v>محمد عاطف</v>
      </c>
    </row>
    <row r="11" spans="1:35" s="1" customFormat="1" ht="29.25" customHeight="1" x14ac:dyDescent="0.2">
      <c r="A11" s="8" t="s">
        <v>126</v>
      </c>
      <c r="B11" s="9">
        <f>'الحاوية 8'!D4</f>
        <v>45290</v>
      </c>
      <c r="C11" s="10">
        <f>'الحاوية 8'!D10</f>
        <v>9.5</v>
      </c>
      <c r="D11" s="11">
        <f>'الحاوية 8'!D11</f>
        <v>2690</v>
      </c>
      <c r="E11" s="11">
        <f t="shared" si="0"/>
        <v>25555</v>
      </c>
      <c r="F11" s="12">
        <v>36</v>
      </c>
      <c r="G11" s="11">
        <f t="shared" si="1"/>
        <v>919980</v>
      </c>
      <c r="H11" s="11">
        <v>1200</v>
      </c>
      <c r="I11" s="11">
        <v>65</v>
      </c>
      <c r="J11" s="8"/>
      <c r="L11" s="2">
        <f t="shared" si="2"/>
        <v>7</v>
      </c>
      <c r="M11" s="15" t="str">
        <f>'الحاوية الاولى'!C10</f>
        <v>وزن الكرتون</v>
      </c>
      <c r="N11" s="17">
        <f>'الحاوية الاولى'!D10</f>
        <v>10</v>
      </c>
      <c r="O11" s="17">
        <f>'الحاوية الثانية'!D10</f>
        <v>10</v>
      </c>
      <c r="P11" s="17">
        <f>'الحاوية الثالثة'!D10</f>
        <v>9.5</v>
      </c>
      <c r="Q11" s="17">
        <f>'الحاوية الرابعة'!D10</f>
        <v>9.5</v>
      </c>
      <c r="R11" s="17">
        <f>'الحاوية الخامسة'!D10</f>
        <v>9.5</v>
      </c>
      <c r="S11" s="17">
        <f>'الحاوية السادسة'!D10</f>
        <v>9.5</v>
      </c>
      <c r="T11" s="17">
        <f>'الحاوية 7'!D10</f>
        <v>9.5</v>
      </c>
      <c r="U11" s="17">
        <f>'الحاوية 8'!D10</f>
        <v>9.5</v>
      </c>
      <c r="V11" s="17">
        <f>'الحاوية 9'!D10</f>
        <v>9.5</v>
      </c>
      <c r="W11" s="17">
        <f>'الحاوية 10'!D10</f>
        <v>9.5</v>
      </c>
      <c r="X11" s="17">
        <f>الحاوية11!D10</f>
        <v>9.5</v>
      </c>
      <c r="Y11" s="17">
        <f>الحاوية12!D10</f>
        <v>10</v>
      </c>
      <c r="Z11" s="17">
        <f>الحاوية13!D10</f>
        <v>10</v>
      </c>
      <c r="AA11" s="17">
        <f>الحاوية14!D10</f>
        <v>10</v>
      </c>
      <c r="AB11" s="17">
        <f>الحاوية15!D10</f>
        <v>9.5</v>
      </c>
      <c r="AC11" s="17">
        <f>الحاوية16!D10</f>
        <v>9.5</v>
      </c>
      <c r="AD11" s="17">
        <f>الحاوية17!D10</f>
        <v>9.5</v>
      </c>
      <c r="AE11" s="17">
        <f>ثروت1!D10</f>
        <v>10</v>
      </c>
      <c r="AF11" s="17">
        <f>ثروت2!D10</f>
        <v>9.5</v>
      </c>
      <c r="AG11" s="17">
        <f>'الحاوية 19'!D10</f>
        <v>9.5</v>
      </c>
    </row>
    <row r="12" spans="1:35" s="1" customFormat="1" ht="29.25" customHeight="1" x14ac:dyDescent="0.2">
      <c r="A12" s="8" t="s">
        <v>127</v>
      </c>
      <c r="B12" s="9">
        <f>'الحاوية 9'!D4</f>
        <v>45290</v>
      </c>
      <c r="C12" s="10">
        <f>'الحاوية 9'!D10</f>
        <v>9.5</v>
      </c>
      <c r="D12" s="11">
        <f>'الحاوية 9'!D11</f>
        <v>2690</v>
      </c>
      <c r="E12" s="11">
        <f t="shared" si="0"/>
        <v>25555</v>
      </c>
      <c r="F12" s="12">
        <v>36</v>
      </c>
      <c r="G12" s="11">
        <f t="shared" si="1"/>
        <v>919980</v>
      </c>
      <c r="H12" s="11">
        <v>1200</v>
      </c>
      <c r="I12" s="11">
        <v>65</v>
      </c>
      <c r="J12" s="8"/>
      <c r="L12" s="2">
        <f t="shared" si="2"/>
        <v>8</v>
      </c>
      <c r="M12" s="15" t="str">
        <f>'الحاوية الاولى'!C11</f>
        <v>عدد الكرتون</v>
      </c>
      <c r="N12" s="17">
        <f>'الحاوية الاولى'!D11</f>
        <v>2600</v>
      </c>
      <c r="O12" s="17">
        <f>'الحاوية الثانية'!D11</f>
        <v>2600</v>
      </c>
      <c r="P12" s="17">
        <f>'الحاوية الثالثة'!D11</f>
        <v>2690</v>
      </c>
      <c r="Q12" s="17">
        <f>'الحاوية الرابعة'!D11</f>
        <v>2690</v>
      </c>
      <c r="R12" s="17">
        <f>'الحاوية الخامسة'!D11</f>
        <v>2690</v>
      </c>
      <c r="S12" s="17">
        <f>'الحاوية السادسة'!D11</f>
        <v>2690</v>
      </c>
      <c r="T12" s="17">
        <f>'الحاوية 7'!D11</f>
        <v>2690</v>
      </c>
      <c r="U12" s="17">
        <f>'الحاوية 8'!D11</f>
        <v>2690</v>
      </c>
      <c r="V12" s="17">
        <f>'الحاوية 9'!D11</f>
        <v>2690</v>
      </c>
      <c r="W12" s="17">
        <f>'الحاوية 10'!D11</f>
        <v>2690</v>
      </c>
      <c r="X12" s="17">
        <f>الحاوية11!D11</f>
        <v>2690</v>
      </c>
      <c r="Y12" s="17">
        <f>الحاوية12!D11</f>
        <v>2600</v>
      </c>
      <c r="Z12" s="17">
        <f>الحاوية13!D11</f>
        <v>2600</v>
      </c>
      <c r="AA12" s="17">
        <f>الحاوية14!D11</f>
        <v>2600</v>
      </c>
      <c r="AB12" s="17">
        <f>الحاوية15!D11</f>
        <v>530</v>
      </c>
      <c r="AC12" s="17">
        <f>الحاوية16!D11</f>
        <v>2590</v>
      </c>
      <c r="AD12" s="17">
        <f>الحاوية17!D11</f>
        <v>2730</v>
      </c>
      <c r="AE12" s="17">
        <f>ثروت1!D11</f>
        <v>657</v>
      </c>
      <c r="AF12" s="17">
        <f>ثروت2!D11</f>
        <v>913</v>
      </c>
      <c r="AG12" s="17">
        <f>'الحاوية 19'!D11</f>
        <v>2690</v>
      </c>
    </row>
    <row r="13" spans="1:35" s="1" customFormat="1" ht="29.25" customHeight="1" x14ac:dyDescent="0.2">
      <c r="A13" s="8" t="s">
        <v>128</v>
      </c>
      <c r="B13" s="9">
        <f>'الحاوية 10'!D4</f>
        <v>45292</v>
      </c>
      <c r="C13" s="10">
        <f>'الحاوية 10'!D10</f>
        <v>9.5</v>
      </c>
      <c r="D13" s="11">
        <f>'الحاوية 10'!D11</f>
        <v>2690</v>
      </c>
      <c r="E13" s="11">
        <f t="shared" si="0"/>
        <v>25555</v>
      </c>
      <c r="F13" s="12">
        <v>36</v>
      </c>
      <c r="G13" s="11">
        <f t="shared" si="1"/>
        <v>919980</v>
      </c>
      <c r="H13" s="11">
        <v>1200</v>
      </c>
      <c r="I13" s="11">
        <v>65</v>
      </c>
      <c r="J13" s="8"/>
      <c r="L13" s="2">
        <f t="shared" si="2"/>
        <v>9</v>
      </c>
      <c r="M13" s="15" t="str">
        <f>'الحاوية الاولى'!C12</f>
        <v>استيكر</v>
      </c>
      <c r="N13" s="17" t="str">
        <f>'الحاوية الاولى'!D12</f>
        <v>يوجد</v>
      </c>
      <c r="O13" s="17" t="str">
        <f>'الحاوية الثانية'!D12</f>
        <v>يوجد</v>
      </c>
      <c r="P13" s="17" t="str">
        <f>'الحاوية الثالثة'!D12</f>
        <v xml:space="preserve"> يوجد</v>
      </c>
      <c r="Q13" s="17" t="str">
        <f>'الحاوية الرابعة'!D12</f>
        <v>لا يوجد</v>
      </c>
      <c r="R13" s="17" t="str">
        <f>'الحاوية الخامسة'!D12</f>
        <v>لا يوجد</v>
      </c>
      <c r="S13" s="17" t="str">
        <f>'الحاوية السادسة'!D12</f>
        <v>يوجد</v>
      </c>
      <c r="T13" s="17" t="str">
        <f>'الحاوية 7'!D12</f>
        <v>يوجد</v>
      </c>
      <c r="U13" s="17" t="str">
        <f>'الحاوية 8'!D12</f>
        <v>يوجد</v>
      </c>
      <c r="V13" s="17" t="str">
        <f>'الحاوية 9'!D12</f>
        <v>يوجد</v>
      </c>
      <c r="W13" s="17" t="str">
        <f>'الحاوية 10'!D12</f>
        <v>يوجد</v>
      </c>
      <c r="X13" s="17" t="str">
        <f>الحاوية11!D12</f>
        <v>يوجد</v>
      </c>
      <c r="Y13" s="17" t="str">
        <f>الحاوية12!D12</f>
        <v>يوجد</v>
      </c>
      <c r="Z13" s="17" t="str">
        <f>الحاوية13!D12</f>
        <v>يوجد</v>
      </c>
      <c r="AA13" s="17" t="str">
        <f>الحاوية14!D12</f>
        <v>يوجد</v>
      </c>
      <c r="AB13" s="17" t="str">
        <f>الحاوية15!D12</f>
        <v>يوجد</v>
      </c>
      <c r="AC13" s="17" t="str">
        <f>الحاوية16!D12</f>
        <v>يوجد</v>
      </c>
      <c r="AD13" s="17" t="str">
        <f>الحاوية17!D12</f>
        <v>يوجد</v>
      </c>
      <c r="AE13" s="17" t="str">
        <f>ثروت1!D12</f>
        <v>لا يوجد</v>
      </c>
      <c r="AF13" s="17" t="str">
        <f>ثروت2!D12</f>
        <v>لا يوجد</v>
      </c>
      <c r="AG13" s="17" t="str">
        <f>'الحاوية 19'!D12</f>
        <v>يوجد</v>
      </c>
    </row>
    <row r="14" spans="1:35" ht="29.25" customHeight="1" x14ac:dyDescent="0.2">
      <c r="A14" s="8" t="s">
        <v>129</v>
      </c>
      <c r="B14" s="9">
        <f>الحاوية11!D4</f>
        <v>45292</v>
      </c>
      <c r="C14" s="10">
        <f>الحاوية11!D10</f>
        <v>9.5</v>
      </c>
      <c r="D14" s="11">
        <f>الحاوية11!D11</f>
        <v>2690</v>
      </c>
      <c r="E14" s="11">
        <f t="shared" si="0"/>
        <v>25555</v>
      </c>
      <c r="F14" s="12">
        <v>36</v>
      </c>
      <c r="G14" s="11">
        <f t="shared" si="1"/>
        <v>919980</v>
      </c>
      <c r="H14" s="11">
        <v>1200</v>
      </c>
      <c r="I14" s="11">
        <v>65</v>
      </c>
      <c r="J14" s="8"/>
      <c r="L14" s="2">
        <f t="shared" si="2"/>
        <v>10</v>
      </c>
      <c r="M14" s="15" t="str">
        <f>'الحاوية الاولى'!C13</f>
        <v>شرينك</v>
      </c>
      <c r="N14" s="17" t="str">
        <f>'الحاوية الاولى'!D13</f>
        <v>يوجد</v>
      </c>
      <c r="O14" s="17" t="str">
        <f>'الحاوية الثانية'!D13</f>
        <v>يوجد</v>
      </c>
      <c r="P14" s="17" t="str">
        <f>'الحاوية الثالثة'!D13</f>
        <v>يوجد</v>
      </c>
      <c r="Q14" s="17" t="str">
        <f>'الحاوية الرابعة'!D13</f>
        <v>يوجد</v>
      </c>
      <c r="R14" s="17" t="str">
        <f>'الحاوية الخامسة'!D13</f>
        <v>يوجد</v>
      </c>
      <c r="S14" s="17" t="str">
        <f>'الحاوية السادسة'!D13</f>
        <v>يوجد</v>
      </c>
      <c r="T14" s="17" t="str">
        <f>'الحاوية 7'!D13</f>
        <v>يوجد</v>
      </c>
      <c r="U14" s="17" t="str">
        <f>'الحاوية 8'!D13</f>
        <v>يوجد</v>
      </c>
      <c r="V14" s="17" t="str">
        <f>'الحاوية 9'!D13</f>
        <v>يوجد</v>
      </c>
      <c r="W14" s="17" t="str">
        <f>'الحاوية 10'!D13</f>
        <v>يوجد</v>
      </c>
      <c r="X14" s="17" t="str">
        <f>الحاوية11!D13</f>
        <v>يوجد</v>
      </c>
      <c r="Y14" s="17" t="str">
        <f>الحاوية12!D13</f>
        <v>يوجد</v>
      </c>
      <c r="Z14" s="17" t="str">
        <f>الحاوية13!D13</f>
        <v>يوجد</v>
      </c>
      <c r="AA14" s="17" t="str">
        <f>الحاوية14!D13</f>
        <v>يوجد</v>
      </c>
      <c r="AB14" s="17" t="str">
        <f>الحاوية15!D13</f>
        <v>يوجد</v>
      </c>
      <c r="AC14" s="17" t="str">
        <f>الحاوية16!D13</f>
        <v>يوجد</v>
      </c>
      <c r="AD14" s="17" t="str">
        <f>الحاوية17!D13</f>
        <v>يوجد</v>
      </c>
      <c r="AE14" s="17" t="str">
        <f>ثروت1!D13</f>
        <v>لا يوجد</v>
      </c>
      <c r="AF14" s="17" t="str">
        <f>ثروت2!D13</f>
        <v>لا يوجد</v>
      </c>
      <c r="AG14" s="17" t="str">
        <f>'الحاوية 19'!D13</f>
        <v>يوجد</v>
      </c>
      <c r="AH14" s="1"/>
      <c r="AI14" s="1"/>
    </row>
    <row r="15" spans="1:35" ht="29.25" customHeight="1" x14ac:dyDescent="0.2">
      <c r="A15" s="8" t="s">
        <v>130</v>
      </c>
      <c r="B15" s="9">
        <f>الحاوية12!D4</f>
        <v>45303</v>
      </c>
      <c r="C15" s="10">
        <f>الحاوية12!D10</f>
        <v>10</v>
      </c>
      <c r="D15" s="11">
        <f>الحاوية12!D11</f>
        <v>2600</v>
      </c>
      <c r="E15" s="11">
        <f t="shared" si="0"/>
        <v>26000</v>
      </c>
      <c r="F15" s="12">
        <v>36</v>
      </c>
      <c r="G15" s="11">
        <f t="shared" si="1"/>
        <v>936000</v>
      </c>
      <c r="H15" s="11">
        <v>1200</v>
      </c>
      <c r="I15" s="11">
        <v>65</v>
      </c>
      <c r="J15" s="8"/>
      <c r="L15" s="2"/>
      <c r="M15" s="15" t="str">
        <f>'الحاوية الاولى'!C14</f>
        <v>اجمالي الكمية بالكيلو</v>
      </c>
      <c r="N15" s="17">
        <f>'الحاوية الاولى'!D14</f>
        <v>26000</v>
      </c>
      <c r="O15" s="17">
        <f>'الحاوية الثانية'!D14</f>
        <v>26000</v>
      </c>
      <c r="P15" s="17">
        <f>'الحاوية الثالثة'!D14</f>
        <v>25555</v>
      </c>
      <c r="Q15" s="17">
        <f>'الحاوية الرابعة'!D14</f>
        <v>25555</v>
      </c>
      <c r="R15" s="17">
        <f>'الحاوية الخامسة'!D14</f>
        <v>25555</v>
      </c>
      <c r="S15" s="17">
        <f>'الحاوية السادسة'!D14</f>
        <v>25555</v>
      </c>
      <c r="T15" s="17">
        <f>'الحاوية 7'!D14</f>
        <v>25555</v>
      </c>
      <c r="U15" s="17">
        <f>'الحاوية 8'!D14</f>
        <v>25555</v>
      </c>
      <c r="V15" s="17">
        <f>'الحاوية 9'!D14</f>
        <v>25555</v>
      </c>
      <c r="W15" s="17">
        <f>'الحاوية 10'!D14</f>
        <v>25555</v>
      </c>
      <c r="X15" s="17">
        <f>الحاوية11!D14</f>
        <v>25555</v>
      </c>
      <c r="Y15" s="17">
        <f>الحاوية12!D14</f>
        <v>26000</v>
      </c>
      <c r="Z15" s="17">
        <f>الحاوية13!D14</f>
        <v>26000</v>
      </c>
      <c r="AA15" s="17">
        <f>الحاوية14!D14</f>
        <v>26000</v>
      </c>
      <c r="AB15" s="17">
        <f>الحاوية15!D14</f>
        <v>5035</v>
      </c>
      <c r="AC15" s="17">
        <f>الحاوية16!D14</f>
        <v>24605</v>
      </c>
      <c r="AD15" s="17">
        <f>الحاوية17!D14</f>
        <v>25935</v>
      </c>
      <c r="AE15" s="17">
        <f>ثروت1!D14</f>
        <v>6570</v>
      </c>
      <c r="AF15" s="17">
        <f>ثروت2!D14</f>
        <v>8673.5</v>
      </c>
      <c r="AG15" s="17">
        <f>'الحاوية 19'!D14</f>
        <v>25555</v>
      </c>
      <c r="AH15" s="6">
        <f>SUM(N15:AG15)</f>
        <v>456368.5</v>
      </c>
      <c r="AI15" s="1"/>
    </row>
    <row r="16" spans="1:35" ht="29.25" customHeight="1" x14ac:dyDescent="0.2">
      <c r="A16" s="8" t="s">
        <v>131</v>
      </c>
      <c r="B16" s="9">
        <f>الحاوية13!D4</f>
        <v>45303</v>
      </c>
      <c r="C16" s="10">
        <f>الحاوية13!D10</f>
        <v>10</v>
      </c>
      <c r="D16" s="11">
        <f>الحاوية13!D11</f>
        <v>2600</v>
      </c>
      <c r="E16" s="11">
        <f t="shared" si="0"/>
        <v>26000</v>
      </c>
      <c r="F16" s="12">
        <v>36</v>
      </c>
      <c r="G16" s="11">
        <f t="shared" si="1"/>
        <v>936000</v>
      </c>
      <c r="H16" s="11">
        <v>1200</v>
      </c>
      <c r="I16" s="11">
        <v>65</v>
      </c>
      <c r="J16" s="8"/>
      <c r="M16" s="15" t="str">
        <f>'الحاوية الاولى'!C15</f>
        <v>سعر الكيلو</v>
      </c>
      <c r="N16" s="17">
        <f>'الحاوية الاولى'!D15</f>
        <v>33.5</v>
      </c>
      <c r="O16" s="17">
        <f>'الحاوية الثانية'!D15</f>
        <v>34</v>
      </c>
      <c r="P16" s="17">
        <f>'الحاوية الثالثة'!D15</f>
        <v>36</v>
      </c>
      <c r="Q16" s="17">
        <f>'الحاوية الرابعة'!D15</f>
        <v>36</v>
      </c>
      <c r="R16" s="17">
        <f>'الحاوية الخامسة'!D15</f>
        <v>36</v>
      </c>
      <c r="S16" s="17">
        <f>'الحاوية السادسة'!D15</f>
        <v>36</v>
      </c>
      <c r="T16" s="17">
        <f>'الحاوية 7'!D15</f>
        <v>36</v>
      </c>
      <c r="U16" s="17">
        <f>'الحاوية 8'!D15</f>
        <v>36</v>
      </c>
      <c r="V16" s="17">
        <f>'الحاوية 9'!D15</f>
        <v>36</v>
      </c>
      <c r="W16" s="17">
        <f>'الحاوية 10'!D15</f>
        <v>36</v>
      </c>
      <c r="X16" s="17">
        <f>الحاوية11!D15</f>
        <v>36</v>
      </c>
      <c r="Y16" s="17">
        <f>الحاوية12!D15</f>
        <v>36</v>
      </c>
      <c r="Z16" s="17">
        <f>الحاوية13!D15</f>
        <v>36</v>
      </c>
      <c r="AA16" s="17">
        <f>الحاوية14!D15</f>
        <v>36</v>
      </c>
      <c r="AB16" s="17">
        <f>الحاوية15!D15</f>
        <v>36</v>
      </c>
      <c r="AC16" s="17">
        <f>الحاوية16!D15</f>
        <v>34</v>
      </c>
      <c r="AD16" s="17">
        <f>الحاوية17!D15</f>
        <v>36</v>
      </c>
      <c r="AE16" s="17">
        <f>ثروت1!D15</f>
        <v>36</v>
      </c>
      <c r="AF16" s="17">
        <f>ثروت2!D15</f>
        <v>36</v>
      </c>
      <c r="AG16" s="17">
        <f>'الحاوية 19'!D15</f>
        <v>30.88</v>
      </c>
      <c r="AH16" s="6">
        <f t="shared" ref="AH16:AH20" si="3">SUM(N16:AG16)</f>
        <v>708.38</v>
      </c>
      <c r="AI16" s="1"/>
    </row>
    <row r="17" spans="1:35" ht="29.25" customHeight="1" x14ac:dyDescent="0.2">
      <c r="A17" s="8" t="s">
        <v>132</v>
      </c>
      <c r="B17" s="9">
        <f>الحاوية14!D4</f>
        <v>45304</v>
      </c>
      <c r="C17" s="10">
        <f>الحاوية14!D10</f>
        <v>10</v>
      </c>
      <c r="D17" s="11">
        <f>الحاوية14!D11</f>
        <v>2600</v>
      </c>
      <c r="E17" s="11">
        <f t="shared" si="0"/>
        <v>26000</v>
      </c>
      <c r="F17" s="12">
        <v>36</v>
      </c>
      <c r="G17" s="11">
        <f t="shared" si="1"/>
        <v>936000</v>
      </c>
      <c r="H17" s="11">
        <v>1200</v>
      </c>
      <c r="I17" s="11">
        <v>65</v>
      </c>
      <c r="J17" s="8"/>
      <c r="M17" s="15" t="str">
        <f>'الحاوية الاولى'!C16</f>
        <v>اجمالي سعر الحاوية</v>
      </c>
      <c r="N17" s="17">
        <f>'الحاوية الاولى'!D16</f>
        <v>871000</v>
      </c>
      <c r="O17" s="17">
        <f>'الحاوية الثانية'!D16</f>
        <v>884000</v>
      </c>
      <c r="P17" s="17">
        <f>'الحاوية الثالثة'!D16</f>
        <v>919980</v>
      </c>
      <c r="Q17" s="17">
        <f>'الحاوية الرابعة'!D16</f>
        <v>919980</v>
      </c>
      <c r="R17" s="17">
        <f>'الحاوية الخامسة'!D16</f>
        <v>919980</v>
      </c>
      <c r="S17" s="17">
        <f>'الحاوية السادسة'!D16</f>
        <v>919980</v>
      </c>
      <c r="T17" s="17">
        <f>'الحاوية 7'!D16</f>
        <v>919980</v>
      </c>
      <c r="U17" s="17">
        <f>'الحاوية 8'!D16</f>
        <v>919980</v>
      </c>
      <c r="V17" s="17">
        <f>'الحاوية 9'!D16</f>
        <v>919980</v>
      </c>
      <c r="W17" s="17">
        <f>'الحاوية 10'!D16</f>
        <v>919980</v>
      </c>
      <c r="X17" s="17">
        <f>الحاوية11!D16</f>
        <v>919980</v>
      </c>
      <c r="Y17" s="17">
        <f>الحاوية12!D16</f>
        <v>936000</v>
      </c>
      <c r="Z17" s="17">
        <f>الحاوية13!D16</f>
        <v>936000</v>
      </c>
      <c r="AA17" s="17">
        <f>الحاوية14!D16</f>
        <v>936000</v>
      </c>
      <c r="AB17" s="17">
        <f>الحاوية15!D16</f>
        <v>181260</v>
      </c>
      <c r="AC17" s="17">
        <f>الحاوية16!D16</f>
        <v>836570</v>
      </c>
      <c r="AD17" s="17">
        <f>الحاوية17!D16</f>
        <v>933660</v>
      </c>
      <c r="AE17" s="17">
        <f>ثروت1!D16</f>
        <v>236520</v>
      </c>
      <c r="AF17" s="17">
        <f>ثروت2!D16</f>
        <v>312246</v>
      </c>
      <c r="AG17" s="17">
        <f>'الحاوية 19'!D16</f>
        <v>789138.4</v>
      </c>
      <c r="AH17" s="6">
        <f t="shared" si="3"/>
        <v>16132214.4</v>
      </c>
      <c r="AI17" s="1"/>
    </row>
    <row r="18" spans="1:35" ht="29.25" customHeight="1" x14ac:dyDescent="0.2">
      <c r="A18" s="8" t="s">
        <v>133</v>
      </c>
      <c r="B18" s="9">
        <f>الحاوية15!D4</f>
        <v>45313</v>
      </c>
      <c r="C18" s="10">
        <f>الحاوية15!D10</f>
        <v>9.5</v>
      </c>
      <c r="D18" s="11">
        <f>الحاوية15!D11</f>
        <v>530</v>
      </c>
      <c r="E18" s="11">
        <f t="shared" si="0"/>
        <v>5035</v>
      </c>
      <c r="F18" s="12">
        <v>36</v>
      </c>
      <c r="G18" s="11">
        <f t="shared" si="1"/>
        <v>181260</v>
      </c>
      <c r="H18" s="11">
        <v>250</v>
      </c>
      <c r="I18" s="11">
        <f>الحاوية15!D18</f>
        <v>0</v>
      </c>
      <c r="J18" s="8"/>
      <c r="M18" s="15" t="str">
        <f>'الحاوية الاولى'!C17</f>
        <v>اجرة تحميل</v>
      </c>
      <c r="N18" s="17">
        <f>'الحاوية الاولى'!D17</f>
        <v>1200</v>
      </c>
      <c r="O18" s="17">
        <f>'الحاوية الثانية'!D17</f>
        <v>1200</v>
      </c>
      <c r="P18" s="17">
        <f>'الحاوية الثالثة'!D17</f>
        <v>1200</v>
      </c>
      <c r="Q18" s="17">
        <f>'الحاوية الرابعة'!D17</f>
        <v>1200</v>
      </c>
      <c r="R18" s="17">
        <f>'الحاوية الخامسة'!D17</f>
        <v>1200</v>
      </c>
      <c r="S18" s="17">
        <f>'الحاوية السادسة'!D17</f>
        <v>1200</v>
      </c>
      <c r="T18" s="17">
        <f>'الحاوية 7'!D17</f>
        <v>1200</v>
      </c>
      <c r="U18" s="17">
        <f>'الحاوية 8'!D17</f>
        <v>1200</v>
      </c>
      <c r="V18" s="17">
        <f>'الحاوية 9'!D17</f>
        <v>1200</v>
      </c>
      <c r="W18" s="17">
        <f>'الحاوية 10'!D17</f>
        <v>1200</v>
      </c>
      <c r="X18" s="17">
        <f>الحاوية11!D17</f>
        <v>1200</v>
      </c>
      <c r="Y18" s="17">
        <f>الحاوية12!D17</f>
        <v>1200</v>
      </c>
      <c r="Z18" s="17">
        <f>الحاوية13!D17</f>
        <v>1200</v>
      </c>
      <c r="AA18" s="17">
        <f>الحاوية14!D17</f>
        <v>1200</v>
      </c>
      <c r="AB18" s="17">
        <f>الحاوية15!D17</f>
        <v>250</v>
      </c>
      <c r="AC18" s="17">
        <f>الحاوية16!D17</f>
        <v>1200</v>
      </c>
      <c r="AD18" s="17">
        <f>الحاوية17!D17</f>
        <v>1200</v>
      </c>
      <c r="AE18" s="17" t="str">
        <f>ثروت1!D17</f>
        <v>عمال الشركة</v>
      </c>
      <c r="AF18" s="17" t="str">
        <f>ثروت2!D17</f>
        <v>عمال الشركة</v>
      </c>
      <c r="AG18" s="17">
        <f>'الحاوية 19'!D17</f>
        <v>1200</v>
      </c>
      <c r="AH18" s="6">
        <f t="shared" si="3"/>
        <v>20650</v>
      </c>
      <c r="AI18" s="1"/>
    </row>
    <row r="19" spans="1:35" ht="29.25" customHeight="1" x14ac:dyDescent="0.2">
      <c r="A19" s="8" t="s">
        <v>134</v>
      </c>
      <c r="B19" s="9">
        <f>الحاوية16!D4</f>
        <v>45313</v>
      </c>
      <c r="C19" s="10">
        <f>الحاوية16!D10</f>
        <v>9.5</v>
      </c>
      <c r="D19" s="11">
        <f>الحاوية16!D11</f>
        <v>2590</v>
      </c>
      <c r="E19" s="11">
        <f t="shared" si="0"/>
        <v>24605</v>
      </c>
      <c r="F19" s="12">
        <v>34</v>
      </c>
      <c r="G19" s="11">
        <f t="shared" si="1"/>
        <v>836570</v>
      </c>
      <c r="H19" s="11">
        <v>1200</v>
      </c>
      <c r="I19" s="11">
        <v>65</v>
      </c>
      <c r="J19" s="8"/>
      <c r="M19" s="15" t="str">
        <f>'الحاوية الاولى'!C18</f>
        <v>اجرة بسكول</v>
      </c>
      <c r="N19" s="17">
        <f>'الحاوية الاولى'!D18</f>
        <v>65</v>
      </c>
      <c r="O19" s="17">
        <f>'الحاوية الثانية'!D18</f>
        <v>65</v>
      </c>
      <c r="P19" s="17">
        <f>'الحاوية الثالثة'!D18</f>
        <v>65</v>
      </c>
      <c r="Q19" s="17">
        <f>'الحاوية الرابعة'!D18</f>
        <v>65</v>
      </c>
      <c r="R19" s="17">
        <f>'الحاوية الخامسة'!D18</f>
        <v>65</v>
      </c>
      <c r="S19" s="17">
        <f>'الحاوية السادسة'!D18</f>
        <v>65</v>
      </c>
      <c r="T19" s="17">
        <f>'الحاوية 7'!D18</f>
        <v>65</v>
      </c>
      <c r="U19" s="17">
        <f>'الحاوية 8'!D18</f>
        <v>65</v>
      </c>
      <c r="V19" s="17">
        <f>'الحاوية 9'!D18</f>
        <v>65</v>
      </c>
      <c r="W19" s="17">
        <f>'الحاوية 10'!D18</f>
        <v>65</v>
      </c>
      <c r="X19" s="17">
        <f>الحاوية11!D18</f>
        <v>65</v>
      </c>
      <c r="Y19" s="17">
        <f>الحاوية12!D18</f>
        <v>65</v>
      </c>
      <c r="Z19" s="17">
        <f>الحاوية13!D18</f>
        <v>65</v>
      </c>
      <c r="AA19" s="17">
        <f>الحاوية14!D18</f>
        <v>65</v>
      </c>
      <c r="AB19" s="17">
        <f>الحاوية15!D18</f>
        <v>0</v>
      </c>
      <c r="AC19" s="17">
        <f>الحاوية16!D18</f>
        <v>65</v>
      </c>
      <c r="AD19" s="17">
        <f>الحاوية17!D18</f>
        <v>65</v>
      </c>
      <c r="AE19" s="17" t="str">
        <f>ثروت1!D18</f>
        <v>لا يوجد</v>
      </c>
      <c r="AF19" s="17" t="str">
        <f>ثروت2!D18</f>
        <v>لا يوجد</v>
      </c>
      <c r="AG19" s="17">
        <f>'الحاوية 19'!D18</f>
        <v>65</v>
      </c>
      <c r="AH19" s="6">
        <f t="shared" si="3"/>
        <v>1105</v>
      </c>
    </row>
    <row r="20" spans="1:35" ht="29.25" customHeight="1" x14ac:dyDescent="0.2">
      <c r="A20" s="8" t="s">
        <v>135</v>
      </c>
      <c r="B20" s="9">
        <f>الحاوية17!D4</f>
        <v>45313</v>
      </c>
      <c r="C20" s="10">
        <f>الحاوية17!D10</f>
        <v>9.5</v>
      </c>
      <c r="D20" s="11">
        <f>الحاوية17!D11</f>
        <v>2730</v>
      </c>
      <c r="E20" s="11">
        <f t="shared" si="0"/>
        <v>25935</v>
      </c>
      <c r="F20" s="12">
        <v>36</v>
      </c>
      <c r="G20" s="11">
        <f t="shared" si="1"/>
        <v>933660</v>
      </c>
      <c r="H20" s="11">
        <v>1200</v>
      </c>
      <c r="I20" s="11">
        <v>65</v>
      </c>
      <c r="J20" s="8"/>
      <c r="M20" s="15" t="str">
        <f>'الحاوية الاولى'!C19</f>
        <v>اجمالي الحاوية</v>
      </c>
      <c r="N20" s="17">
        <f>'الحاوية الاولى'!D19</f>
        <v>0</v>
      </c>
      <c r="O20" s="17">
        <f>'الحاوية الثانية'!D19</f>
        <v>0</v>
      </c>
      <c r="P20" s="17">
        <f>'الحاوية الثالثة'!D19</f>
        <v>0</v>
      </c>
      <c r="Q20" s="17">
        <f>'الحاوية الرابعة'!D19</f>
        <v>0</v>
      </c>
      <c r="R20" s="17">
        <f>'الحاوية الخامسة'!D19</f>
        <v>0</v>
      </c>
      <c r="S20" s="17">
        <f>'الحاوية السادسة'!D19</f>
        <v>0</v>
      </c>
      <c r="T20" s="17">
        <f>'الحاوية 7'!D19</f>
        <v>0</v>
      </c>
      <c r="U20" s="17">
        <f>'الحاوية 8'!D19</f>
        <v>0</v>
      </c>
      <c r="V20" s="17">
        <f>'الحاوية 9'!D19</f>
        <v>0</v>
      </c>
      <c r="W20" s="17">
        <f>'الحاوية 10'!D19</f>
        <v>0</v>
      </c>
      <c r="X20" s="17">
        <f>الحاوية11!D19</f>
        <v>0</v>
      </c>
      <c r="Y20" s="17">
        <f>الحاوية12!D19</f>
        <v>0</v>
      </c>
      <c r="Z20" s="17">
        <f>الحاوية13!D19</f>
        <v>0</v>
      </c>
      <c r="AA20" s="17">
        <f>الحاوية14!D19</f>
        <v>0</v>
      </c>
      <c r="AB20" s="17">
        <f>الحاوية15!D19</f>
        <v>0</v>
      </c>
      <c r="AC20" s="17">
        <f>الحاوية16!D19</f>
        <v>0</v>
      </c>
      <c r="AD20" s="17">
        <f>الحاوية17!D19</f>
        <v>0</v>
      </c>
      <c r="AE20" s="17">
        <f>ثروت1!D19</f>
        <v>0</v>
      </c>
      <c r="AF20" s="17">
        <f>ثروت2!D19</f>
        <v>0</v>
      </c>
      <c r="AG20" s="17">
        <f>'الحاوية 19'!D19</f>
        <v>0</v>
      </c>
      <c r="AH20" s="6">
        <f t="shared" si="3"/>
        <v>0</v>
      </c>
    </row>
    <row r="21" spans="1:35" ht="29.25" customHeight="1" x14ac:dyDescent="0.2">
      <c r="A21" s="8" t="s">
        <v>136</v>
      </c>
      <c r="B21" s="9">
        <f>ثروت1!D4</f>
        <v>45316</v>
      </c>
      <c r="C21" s="10">
        <f>ثروت1!D10</f>
        <v>10</v>
      </c>
      <c r="D21" s="11">
        <f>ثروت1!D11</f>
        <v>657</v>
      </c>
      <c r="E21" s="11">
        <f t="shared" si="0"/>
        <v>6570</v>
      </c>
      <c r="F21" s="12">
        <v>36</v>
      </c>
      <c r="G21" s="11">
        <f t="shared" si="1"/>
        <v>236520</v>
      </c>
      <c r="H21" s="11">
        <v>0</v>
      </c>
      <c r="I21" s="11">
        <v>0</v>
      </c>
      <c r="J21" s="8"/>
      <c r="M21" s="2">
        <f>'الحاوية الاولى'!C20</f>
        <v>0</v>
      </c>
    </row>
    <row r="22" spans="1:35" ht="29.25" customHeight="1" x14ac:dyDescent="0.2">
      <c r="A22" s="8" t="s">
        <v>138</v>
      </c>
      <c r="B22" s="9">
        <f>ثروت2!D4</f>
        <v>45316</v>
      </c>
      <c r="C22" s="10">
        <f>ثروت2!D10</f>
        <v>9.5</v>
      </c>
      <c r="D22" s="11">
        <f>ثروت2!D11</f>
        <v>913</v>
      </c>
      <c r="E22" s="11">
        <f t="shared" si="0"/>
        <v>8673.5</v>
      </c>
      <c r="F22" s="12">
        <v>36</v>
      </c>
      <c r="G22" s="11">
        <f t="shared" si="1"/>
        <v>312246</v>
      </c>
      <c r="H22" s="11">
        <v>0</v>
      </c>
      <c r="I22" s="11">
        <v>0</v>
      </c>
      <c r="J22" s="8"/>
    </row>
    <row r="23" spans="1:35" ht="29.25" customHeight="1" x14ac:dyDescent="0.2">
      <c r="A23" s="8" t="s">
        <v>137</v>
      </c>
      <c r="B23" s="9">
        <f>'الحاوية 19'!D4</f>
        <v>45323</v>
      </c>
      <c r="C23" s="10">
        <f>'الحاوية 19'!D10</f>
        <v>9.5</v>
      </c>
      <c r="D23" s="11">
        <f>'الحاوية 19'!D11</f>
        <v>2690</v>
      </c>
      <c r="E23" s="11">
        <f t="shared" si="0"/>
        <v>25555</v>
      </c>
      <c r="F23" s="12">
        <v>30.88</v>
      </c>
      <c r="G23" s="11">
        <f t="shared" si="1"/>
        <v>789138.4</v>
      </c>
      <c r="H23" s="11">
        <v>1200</v>
      </c>
      <c r="I23" s="11">
        <v>65</v>
      </c>
      <c r="J23" s="8"/>
    </row>
    <row r="24" spans="1:35" ht="26.25" customHeight="1" x14ac:dyDescent="0.2">
      <c r="A24" s="19" t="s">
        <v>142</v>
      </c>
      <c r="B24" s="20"/>
      <c r="C24" s="11">
        <f>SUBTOTAL(9,C4:C23)</f>
        <v>193</v>
      </c>
      <c r="D24" s="11">
        <f t="shared" ref="D24:I24" si="4">SUBTOTAL(9,D4:D23)</f>
        <v>47320</v>
      </c>
      <c r="E24" s="11">
        <f t="shared" si="4"/>
        <v>456368.5</v>
      </c>
      <c r="F24" s="11"/>
      <c r="G24" s="11">
        <f t="shared" si="4"/>
        <v>16132214.4</v>
      </c>
      <c r="H24" s="11">
        <f t="shared" si="4"/>
        <v>20650</v>
      </c>
      <c r="I24" s="11">
        <f t="shared" si="4"/>
        <v>1105</v>
      </c>
      <c r="J24" s="8"/>
    </row>
    <row r="46" spans="21:22" ht="20.25" x14ac:dyDescent="0.2">
      <c r="U46" s="2" t="s">
        <v>12</v>
      </c>
      <c r="V46" s="6">
        <v>456368.5</v>
      </c>
    </row>
    <row r="47" spans="21:22" ht="20.25" x14ac:dyDescent="0.2">
      <c r="U47" s="2" t="s">
        <v>8</v>
      </c>
      <c r="V47" s="6">
        <v>708.38</v>
      </c>
    </row>
    <row r="48" spans="21:22" ht="20.25" x14ac:dyDescent="0.2">
      <c r="U48" s="2" t="s">
        <v>9</v>
      </c>
      <c r="V48" s="6">
        <v>16132214.4</v>
      </c>
    </row>
    <row r="49" spans="21:22" ht="20.25" x14ac:dyDescent="0.2">
      <c r="U49" s="2" t="s">
        <v>13</v>
      </c>
      <c r="V49" s="6">
        <v>20650</v>
      </c>
    </row>
    <row r="50" spans="21:22" ht="20.25" x14ac:dyDescent="0.2">
      <c r="U50" s="2" t="s">
        <v>14</v>
      </c>
      <c r="V50" s="6">
        <v>1105</v>
      </c>
    </row>
  </sheetData>
  <mergeCells count="2">
    <mergeCell ref="L3:O3"/>
    <mergeCell ref="A24:B24"/>
  </mergeCells>
  <pageMargins left="0.25" right="0.25" top="0.75" bottom="0.75" header="0.3" footer="0.3"/>
  <pageSetup scale="1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0" workbookViewId="0">
      <selection activeCell="D14" sqref="D1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8" t="s">
        <v>61</v>
      </c>
      <c r="C3" s="18"/>
      <c r="D3" s="18"/>
    </row>
    <row r="4" spans="2:4" s="1" customFormat="1" ht="33.75" customHeight="1" x14ac:dyDescent="0.2">
      <c r="B4" s="2">
        <v>1</v>
      </c>
      <c r="C4" s="2" t="s">
        <v>0</v>
      </c>
      <c r="D4" s="3">
        <v>45290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62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63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64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65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919980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8" t="s">
        <v>66</v>
      </c>
      <c r="C3" s="18"/>
      <c r="D3" s="18"/>
    </row>
    <row r="4" spans="2:4" s="1" customFormat="1" ht="33.75" customHeight="1" x14ac:dyDescent="0.2">
      <c r="B4" s="2">
        <v>1</v>
      </c>
      <c r="C4" s="2" t="s">
        <v>0</v>
      </c>
      <c r="D4" s="3">
        <v>45292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67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68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69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70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71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919980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8" t="s">
        <v>72</v>
      </c>
      <c r="C3" s="18"/>
      <c r="D3" s="18"/>
    </row>
    <row r="4" spans="2:4" s="1" customFormat="1" ht="33.75" customHeight="1" x14ac:dyDescent="0.2">
      <c r="B4" s="2">
        <v>1</v>
      </c>
      <c r="C4" s="2" t="s">
        <v>0</v>
      </c>
      <c r="D4" s="3">
        <v>45292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76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73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74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75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71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919980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7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8" t="s">
        <v>77</v>
      </c>
      <c r="C3" s="18"/>
      <c r="D3" s="18"/>
    </row>
    <row r="4" spans="2:4" s="1" customFormat="1" ht="33.75" customHeight="1" x14ac:dyDescent="0.2">
      <c r="B4" s="2">
        <v>1</v>
      </c>
      <c r="C4" s="2" t="s">
        <v>0</v>
      </c>
      <c r="D4" s="3">
        <v>45303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78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79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80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81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936000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8" t="s">
        <v>82</v>
      </c>
      <c r="C3" s="18"/>
      <c r="D3" s="18"/>
    </row>
    <row r="4" spans="2:4" s="1" customFormat="1" ht="33.75" customHeight="1" x14ac:dyDescent="0.2">
      <c r="B4" s="2">
        <v>1</v>
      </c>
      <c r="C4" s="2" t="s">
        <v>0</v>
      </c>
      <c r="D4" s="3">
        <v>45303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83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84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85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86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936000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8" t="s">
        <v>87</v>
      </c>
      <c r="C3" s="18"/>
      <c r="D3" s="18"/>
    </row>
    <row r="4" spans="2:4" s="1" customFormat="1" ht="33.75" customHeight="1" x14ac:dyDescent="0.2">
      <c r="B4" s="2">
        <v>1</v>
      </c>
      <c r="C4" s="2" t="s">
        <v>0</v>
      </c>
      <c r="D4" s="3">
        <v>45304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88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89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90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91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936000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3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8" t="s">
        <v>92</v>
      </c>
      <c r="C3" s="18"/>
      <c r="D3" s="18"/>
    </row>
    <row r="4" spans="2:4" s="1" customFormat="1" ht="33.75" customHeight="1" x14ac:dyDescent="0.2">
      <c r="B4" s="2">
        <v>1</v>
      </c>
      <c r="C4" s="2" t="s">
        <v>0</v>
      </c>
      <c r="D4" s="3">
        <v>45313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93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94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95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96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530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D11*9.5</f>
        <v>5035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181260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250</v>
      </c>
    </row>
    <row r="18" spans="2:4" ht="33.75" customHeight="1" x14ac:dyDescent="0.2">
      <c r="B18" s="2">
        <f t="shared" si="0"/>
        <v>15</v>
      </c>
      <c r="C18" s="2" t="s">
        <v>14</v>
      </c>
      <c r="D18" s="2"/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8" t="s">
        <v>97</v>
      </c>
      <c r="C3" s="18"/>
      <c r="D3" s="18"/>
    </row>
    <row r="4" spans="2:4" s="1" customFormat="1" ht="33.75" customHeight="1" x14ac:dyDescent="0.2">
      <c r="B4" s="2">
        <v>1</v>
      </c>
      <c r="C4" s="2" t="s">
        <v>0</v>
      </c>
      <c r="D4" s="3">
        <v>45313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98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99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100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101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2590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24605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34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836570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7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8" t="s">
        <v>102</v>
      </c>
      <c r="C3" s="18"/>
      <c r="D3" s="18"/>
    </row>
    <row r="4" spans="2:4" s="1" customFormat="1" ht="33.75" customHeight="1" x14ac:dyDescent="0.2">
      <c r="B4" s="2">
        <v>1</v>
      </c>
      <c r="C4" s="2" t="s">
        <v>0</v>
      </c>
      <c r="D4" s="3">
        <v>45313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103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104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105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2730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25935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933660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8" t="s">
        <v>107</v>
      </c>
      <c r="C3" s="18"/>
      <c r="D3" s="18"/>
    </row>
    <row r="4" spans="2:4" s="1" customFormat="1" ht="33.75" customHeight="1" x14ac:dyDescent="0.2">
      <c r="B4" s="2">
        <v>1</v>
      </c>
      <c r="C4" s="2" t="s">
        <v>0</v>
      </c>
      <c r="D4" s="3">
        <v>45316</v>
      </c>
    </row>
    <row r="5" spans="2:4" s="1" customFormat="1" ht="33.75" customHeight="1" x14ac:dyDescent="0.2">
      <c r="B5" s="2">
        <f>B4+1</f>
        <v>2</v>
      </c>
      <c r="C5" s="2" t="s">
        <v>1</v>
      </c>
      <c r="D5" s="2"/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110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/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108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657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42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6570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236520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 t="s">
        <v>111</v>
      </c>
    </row>
    <row r="18" spans="2:4" ht="33.75" customHeight="1" x14ac:dyDescent="0.2">
      <c r="B18" s="2">
        <f t="shared" si="0"/>
        <v>15</v>
      </c>
      <c r="C18" s="2" t="s">
        <v>14</v>
      </c>
      <c r="D18" s="2" t="s">
        <v>42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4" sqref="D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8" t="s">
        <v>15</v>
      </c>
      <c r="C3" s="18"/>
      <c r="D3" s="18"/>
    </row>
    <row r="4" spans="2:4" s="1" customFormat="1" ht="33.75" customHeight="1" x14ac:dyDescent="0.2">
      <c r="B4" s="2">
        <v>1</v>
      </c>
      <c r="C4" s="2" t="s">
        <v>0</v>
      </c>
      <c r="D4" s="3">
        <v>45252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2">
        <f>D11*D10</f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33.5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871000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 t="s">
        <v>139</v>
      </c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8" t="s">
        <v>107</v>
      </c>
      <c r="C3" s="18"/>
      <c r="D3" s="18"/>
    </row>
    <row r="4" spans="2:4" s="1" customFormat="1" ht="33.75" customHeight="1" x14ac:dyDescent="0.2">
      <c r="B4" s="2">
        <v>1</v>
      </c>
      <c r="C4" s="2" t="s">
        <v>0</v>
      </c>
      <c r="D4" s="3">
        <v>45316</v>
      </c>
    </row>
    <row r="5" spans="2:4" s="1" customFormat="1" ht="33.75" customHeight="1" x14ac:dyDescent="0.2">
      <c r="B5" s="2">
        <f>B4+1</f>
        <v>2</v>
      </c>
      <c r="C5" s="2" t="s">
        <v>1</v>
      </c>
      <c r="D5" s="2"/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109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/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108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913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42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8673.5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312246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 t="s">
        <v>111</v>
      </c>
    </row>
    <row r="18" spans="2:4" ht="33.75" customHeight="1" x14ac:dyDescent="0.2">
      <c r="B18" s="2">
        <f t="shared" si="0"/>
        <v>15</v>
      </c>
      <c r="C18" s="2" t="s">
        <v>14</v>
      </c>
      <c r="D18" s="2" t="s">
        <v>42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8" t="s">
        <v>112</v>
      </c>
      <c r="C3" s="18"/>
      <c r="D3" s="18"/>
    </row>
    <row r="4" spans="2:4" s="1" customFormat="1" ht="33.75" customHeight="1" x14ac:dyDescent="0.2">
      <c r="B4" s="2">
        <v>1</v>
      </c>
      <c r="C4" s="2" t="s">
        <v>0</v>
      </c>
      <c r="D4" s="3">
        <v>45323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113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114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115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116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30.88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789138.4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8" t="s">
        <v>20</v>
      </c>
      <c r="C3" s="18"/>
      <c r="D3" s="18"/>
    </row>
    <row r="4" spans="2:4" s="1" customFormat="1" ht="33.75" customHeight="1" x14ac:dyDescent="0.2">
      <c r="B4" s="2">
        <v>1</v>
      </c>
      <c r="C4" s="2" t="s">
        <v>0</v>
      </c>
      <c r="D4" s="3">
        <v>45258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19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21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22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23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24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2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34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884000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8" t="s">
        <v>29</v>
      </c>
      <c r="C3" s="18"/>
      <c r="D3" s="18"/>
    </row>
    <row r="4" spans="2:4" s="1" customFormat="1" ht="33.75" customHeight="1" x14ac:dyDescent="0.2">
      <c r="B4" s="2">
        <v>1</v>
      </c>
      <c r="C4" s="2" t="s">
        <v>0</v>
      </c>
      <c r="D4" s="3">
        <v>45267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25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26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27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28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44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919980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8" t="s">
        <v>30</v>
      </c>
      <c r="C3" s="18"/>
      <c r="D3" s="18"/>
    </row>
    <row r="4" spans="2:4" s="1" customFormat="1" ht="33.75" customHeight="1" x14ac:dyDescent="0.2">
      <c r="B4" s="2">
        <v>1</v>
      </c>
      <c r="C4" s="2" t="s">
        <v>0</v>
      </c>
      <c r="D4" s="3">
        <v>45272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31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32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33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34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919980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8" t="s">
        <v>35</v>
      </c>
      <c r="C3" s="18"/>
      <c r="D3" s="18"/>
    </row>
    <row r="4" spans="2:4" s="1" customFormat="1" ht="33.75" customHeight="1" x14ac:dyDescent="0.2">
      <c r="B4" s="2">
        <v>1</v>
      </c>
      <c r="C4" s="2" t="s">
        <v>0</v>
      </c>
      <c r="D4" s="3">
        <v>45275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50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36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37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38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919980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8" t="s">
        <v>45</v>
      </c>
      <c r="C3" s="18"/>
      <c r="D3" s="18"/>
    </row>
    <row r="4" spans="2:4" s="1" customFormat="1" ht="33.75" customHeight="1" x14ac:dyDescent="0.2">
      <c r="B4" s="2">
        <v>1</v>
      </c>
      <c r="C4" s="2" t="s">
        <v>0</v>
      </c>
      <c r="D4" s="3">
        <v>45282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46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47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48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49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919980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0" workbookViewId="0">
      <selection activeCell="D14" sqref="D1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8" t="s">
        <v>51</v>
      </c>
      <c r="C3" s="18"/>
      <c r="D3" s="18"/>
    </row>
    <row r="4" spans="2:4" s="1" customFormat="1" ht="33.75" customHeight="1" x14ac:dyDescent="0.2">
      <c r="B4" s="2">
        <v>1</v>
      </c>
      <c r="C4" s="2" t="s">
        <v>0</v>
      </c>
      <c r="D4" s="3">
        <v>45289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53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54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49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55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919980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8" t="s">
        <v>56</v>
      </c>
      <c r="C3" s="18"/>
      <c r="D3" s="18"/>
    </row>
    <row r="4" spans="2:4" s="1" customFormat="1" ht="33.75" customHeight="1" x14ac:dyDescent="0.2">
      <c r="B4" s="2">
        <v>1</v>
      </c>
      <c r="C4" s="2" t="s">
        <v>0</v>
      </c>
      <c r="D4" s="3">
        <v>45290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57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58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59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60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919980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اجمالي الحاويات</vt:lpstr>
      <vt:lpstr>الحاوية الاولى</vt:lpstr>
      <vt:lpstr>الحاوية الثانية</vt:lpstr>
      <vt:lpstr>الحاوية الثالثة</vt:lpstr>
      <vt:lpstr>الحاوية الرابعة</vt:lpstr>
      <vt:lpstr>الحاوية الخامسة</vt:lpstr>
      <vt:lpstr>الحاوية السادسة</vt:lpstr>
      <vt:lpstr>الحاوية 7</vt:lpstr>
      <vt:lpstr>الحاوية 8</vt:lpstr>
      <vt:lpstr>الحاوية 9</vt:lpstr>
      <vt:lpstr>الحاوية 10</vt:lpstr>
      <vt:lpstr>الحاوية11</vt:lpstr>
      <vt:lpstr>الحاوية12</vt:lpstr>
      <vt:lpstr>الحاوية13</vt:lpstr>
      <vt:lpstr>الحاوية14</vt:lpstr>
      <vt:lpstr>الحاوية15</vt:lpstr>
      <vt:lpstr>الحاوية16</vt:lpstr>
      <vt:lpstr>الحاوية17</vt:lpstr>
      <vt:lpstr>ثروت1</vt:lpstr>
      <vt:lpstr>ثروت2</vt:lpstr>
      <vt:lpstr>الحاوية 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2024-05-12T20:43:55Z</dcterms:modified>
</cp:coreProperties>
</file>