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7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نور عبدالقادر" sheetId="1" r:id="rId7"/>
    <sheet name="محمود ماضي" sheetId="16" r:id="rId8"/>
    <sheet name="الاجمالي" sheetId="121" r:id="rId9"/>
    <sheet name="آخرين" sheetId="56" r:id="rId10"/>
    <sheet name="ام عبدالله محمد" sheetId="58" r:id="rId11"/>
    <sheet name="ابراهيم فوزي" sheetId="77" r:id="rId12"/>
    <sheet name="ابراهيم يوسف" sheetId="99" r:id="rId13"/>
    <sheet name="ابو طالب" sheetId="60" r:id="rId14"/>
    <sheet name="احمد دسوقي" sheetId="50" r:id="rId15"/>
    <sheet name="احمد شريعي" sheetId="110" r:id="rId16"/>
    <sheet name="احمد نبيل" sheetId="102" r:id="rId17"/>
    <sheet name="اسعد معبد" sheetId="54" r:id="rId18"/>
    <sheet name="اسلام حماده" sheetId="113" r:id="rId19"/>
    <sheet name="اشرف عبدالوهاب" sheetId="85" r:id="rId20"/>
    <sheet name="اشرف جلب" sheetId="79" r:id="rId21"/>
    <sheet name="اولاد حمدي امام" sheetId="43" r:id="rId22"/>
    <sheet name="ايوب عبدالحميد" sheetId="23" r:id="rId23"/>
    <sheet name="الشيخ صالح" sheetId="2" r:id="rId24"/>
    <sheet name="الشيخ عثمان" sheetId="66" r:id="rId25"/>
    <sheet name="الشيخ خالد" sheetId="12" r:id="rId26"/>
    <sheet name="بحيري عابدين" sheetId="71" r:id="rId27"/>
    <sheet name="بلال عبد الحميد" sheetId="17" r:id="rId28"/>
    <sheet name="ثابت سيد" sheetId="45" r:id="rId29"/>
    <sheet name="حاتم صالح" sheetId="31" r:id="rId30"/>
    <sheet name="حسن علام" sheetId="101" r:id="rId31"/>
    <sheet name="حسيب فوزي" sheetId="49" r:id="rId32"/>
    <sheet name="حج حموده" sheetId="72" r:id="rId33"/>
    <sheet name="حج حفظي" sheetId="74" r:id="rId34"/>
    <sheet name="حج شوقي" sheetId="81" r:id="rId35"/>
    <sheet name="حج صالح" sheetId="69" r:id="rId36"/>
    <sheet name="حج عبدالقادر" sheetId="37" r:id="rId37"/>
    <sheet name="حج عدلي" sheetId="4" r:id="rId38"/>
    <sheet name="حج طلعت" sheetId="29" r:id="rId39"/>
    <sheet name="حج ماضي" sheetId="59" r:id="rId40"/>
    <sheet name="حلمي امام" sheetId="109" r:id="rId41"/>
    <sheet name="حليب احمد" sheetId="105" r:id="rId42"/>
    <sheet name="حيز" sheetId="84" r:id="rId43"/>
    <sheet name="حماده عبدالستار" sheetId="70" r:id="rId44"/>
    <sheet name="حماده كامل" sheetId="86" r:id="rId45"/>
    <sheet name="حماده فوزي" sheetId="108" r:id="rId46"/>
    <sheet name="حمدي منيا" sheetId="68" r:id="rId47"/>
    <sheet name="حموده علي" sheetId="75" r:id="rId48"/>
    <sheet name="جمال عاشور" sheetId="22" r:id="rId49"/>
    <sheet name="جمعه فوزي" sheetId="64" r:id="rId50"/>
    <sheet name="خلف عبدالحميد" sheetId="80" r:id="rId51"/>
    <sheet name="رمضان عدلي" sheetId="107" r:id="rId52"/>
    <sheet name="زبون خارجي" sheetId="7" r:id="rId53"/>
    <sheet name="زهير مهدي" sheetId="93" r:id="rId54"/>
    <sheet name="سامي عبدالحفيظ" sheetId="47" r:id="rId55"/>
    <sheet name="سري عبد العليم" sheetId="52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9" hidden="1">آخرين!$B$4:$P$74</definedName>
    <definedName name="_xlnm._FilterDatabase" localSheetId="37" hidden="1">'حج عدلي'!$A$4:$P$74</definedName>
    <definedName name="_xlnm._FilterDatabase" localSheetId="52" hidden="1">'زبون خارجي'!$A$4:$P$74</definedName>
    <definedName name="_xlnm._FilterDatabase" localSheetId="6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<sst xmlns="http://schemas.openxmlformats.org/spreadsheetml/2006/main" count="1109" uniqueCount="39">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</sst>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235"/>
  <sheetViews>
    <sheetView rightToLeft="1" zoomScale="90" zoomScaleNormal="90" workbookViewId="0">
      <selection activeCell="D12" sqref="D12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136826.66666666666</v>
      </c>
      <c r="N3" s="24">
        <f t="shared" si="0"/>
        <v>0</v>
      </c>
      <c r="O3" s="39">
        <f>M3-N3</f>
        <v>136826.66666666666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/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/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/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/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G15" sqref="G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235"/>
  <sheetViews>
    <sheetView rightToLeft="1" zoomScale="90" zoomScaleNormal="90" workbookViewId="0">
      <selection activeCell="G6" sqref="G6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1680</v>
      </c>
      <c r="L3" s="23">
        <f t="shared" si="0"/>
        <v>37.333333333333336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45332</v>
      </c>
      <c r="C5" s="8"/>
      <c r="D5" s="8">
        <v>1960</v>
      </c>
      <c r="E5" s="8">
        <v>3640</v>
      </c>
      <c r="F5" s="8"/>
      <c r="G5" s="29">
        <v>0</v>
      </c>
      <c r="H5" s="29"/>
      <c r="I5" s="29"/>
      <c r="J5" s="29">
        <f>F5*1.75 +G5*2</f>
        <v>0</v>
      </c>
      <c r="K5" s="29">
        <f t="shared" ref="K5:K36" si="1">E5-D5-I5-J5</f>
        <v>1680</v>
      </c>
      <c r="L5" s="23">
        <f>K5/45</f>
        <v>37.333333333333336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198</v>
      </c>
      <c r="G3" s="31">
        <f>SUM(G5:G74)</f>
        <v>79</v>
      </c>
      <c r="H3" s="22"/>
      <c r="I3" s="37">
        <f t="shared" ref="I3:N3" si="0">SUM(I5:I74)</f>
        <v>0</v>
      </c>
      <c r="J3" s="23">
        <f t="shared" si="0"/>
        <v>504.5</v>
      </c>
      <c r="K3" s="25">
        <f t="shared" si="0"/>
        <v>7070.5</v>
      </c>
      <c r="L3" s="23">
        <f t="shared" si="0"/>
        <v>157.12222222222223</v>
      </c>
      <c r="M3" s="24">
        <f t="shared" si="0"/>
        <v>204258.88888888891</v>
      </c>
      <c r="N3" s="24">
        <f t="shared" si="0"/>
        <v>0</v>
      </c>
      <c r="O3" s="39">
        <f>M3-N3</f>
        <v>204258.88888888891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v>68</v>
      </c>
      <c r="G7" s="29"/>
      <c r="H7" s="29">
        <v>1300</v>
      </c>
      <c r="I7" s="29"/>
      <c r="J7" s="29">
        <f t="shared" si="2"/>
        <v>119</v>
      </c>
      <c r="K7" s="29">
        <f t="shared" si="1"/>
        <v>1876</v>
      </c>
      <c r="L7" s="23">
        <f t="shared" si="3"/>
        <v>41.68888888888889</v>
      </c>
      <c r="M7" s="24">
        <f t="shared" si="4"/>
        <v>54195.555555555555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>
        <v>18</v>
      </c>
      <c r="G8" s="29"/>
      <c r="H8" s="29">
        <v>1300</v>
      </c>
      <c r="I8" s="29"/>
      <c r="J8" s="29">
        <f t="shared" si="2"/>
        <v>31.5</v>
      </c>
      <c r="K8" s="29">
        <f t="shared" si="1"/>
        <v>363.5</v>
      </c>
      <c r="L8" s="23">
        <f t="shared" si="3"/>
        <v>8.0777777777777775</v>
      </c>
      <c r="M8" s="24">
        <f t="shared" si="4"/>
        <v>10501.111111111111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abSelected="1" zoomScale="90" zoomScaleNormal="90" workbookViewId="0">
      <selection activeCell="G12" sqref="G12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217333.33333333334</v>
      </c>
      <c r="N3" s="24">
        <f t="shared" si="0"/>
        <v>0</v>
      </c>
      <c r="O3" s="39">
        <f>M3-N3</f>
        <v>217333.33333333334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/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/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/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1034</v>
      </c>
      <c r="F7" s="49">
        <f>'احمد ماضي'!K3</f>
        <v>12831</v>
      </c>
      <c r="G7" s="49">
        <f>'احمد ماضي'!L3</f>
        <v>285.13333333333333</v>
      </c>
      <c r="H7" s="49">
        <f>'احمد ماضي'!M3</f>
        <v>136826.66666666666</v>
      </c>
      <c r="I7" s="49">
        <f>'احمد ماضي'!N3</f>
        <v>0</v>
      </c>
      <c r="J7" s="49">
        <f>'احمد ماضي'!O3</f>
        <v>136826.66666666666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1680</v>
      </c>
      <c r="G26" s="49">
        <f>'حسام خالد'!L3</f>
        <v>37.333333333333336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217333.33333333334</v>
      </c>
      <c r="I58" s="51">
        <f>'محمود ماضي'!N3</f>
        <v>0</v>
      </c>
      <c r="J58" s="51">
        <f>'محمود ماضي'!O3</f>
        <v>217333.33333333334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198</v>
      </c>
      <c r="D60" s="51">
        <f>'صالح امام'!I3</f>
        <v>0</v>
      </c>
      <c r="E60" s="49">
        <f>'صالح امام'!J3</f>
        <v>504.5</v>
      </c>
      <c r="F60" s="49">
        <f>'صالح امام'!K3</f>
        <v>7070.5</v>
      </c>
      <c r="G60" s="49">
        <f>'صالح امام'!L3</f>
        <v>157.12222222222223</v>
      </c>
      <c r="H60" s="51">
        <f>'صالح امام'!M3</f>
        <v>204258.88888888891</v>
      </c>
      <c r="I60" s="51">
        <f>'صالح امام'!N3</f>
        <v>0</v>
      </c>
      <c r="J60" s="51">
        <f>'صالح امام'!O3</f>
        <v>204258.88888888891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617</v>
      </c>
      <c r="D63" s="51"/>
      <c r="E63" s="49">
        <f t="shared" ref="E63:J63" si="1">SUBTOTAL(109,E5:E62)</f>
        <v>5257.75</v>
      </c>
      <c r="F63" s="49">
        <f t="shared" si="1"/>
        <v>75477.25</v>
      </c>
      <c r="G63" s="49">
        <f t="shared" si="1"/>
        <v>1677.2722222222221</v>
      </c>
      <c r="H63" s="51">
        <f t="shared" si="1"/>
        <v>1663322.7777777778</v>
      </c>
      <c r="I63" s="51">
        <f t="shared" si="1"/>
        <v>0</v>
      </c>
      <c r="J63" s="51">
        <f t="shared" si="1"/>
        <v>1663322.7777777778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75.477249999999998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نور عبدالقادر</vt:lpstr>
      <vt:lpstr>محمود ماضي</vt:lpstr>
      <vt:lpstr>الاجمالي</vt:lpstr>
      <vt:lpstr>آخرين</vt:lpstr>
      <vt:lpstr>ام عبدالله محمد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2024-02-14T07:10:08Z</dcterms:modified>
  <cp:contentStatus/>
</cp:coreProperties>
</file>