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rtition lama\Arman File\dosen unair\d3\KPS\"/>
    </mc:Choice>
  </mc:AlternateContent>
  <bookViews>
    <workbookView xWindow="0" yWindow="0" windowWidth="20490" windowHeight="7755" activeTab="2"/>
  </bookViews>
  <sheets>
    <sheet name="MAGANG LUAR UNAIR" sheetId="2" r:id="rId1"/>
    <sheet name="MAGANG DALAM UNAIR" sheetId="3" r:id="rId2"/>
    <sheet name="dosen Pembimbing MAGANG" sheetId="1" r:id="rId3"/>
  </sheets>
  <definedNames>
    <definedName name="_xlnm._FilterDatabase" localSheetId="2" hidden="1">'dosen Pembimbing MAGANG'!$D$46:$D$53</definedName>
    <definedName name="_xlnm.Extract" localSheetId="2">'dosen Pembimbing MAGANG'!$B$69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0" i="1"/>
  <c r="C75" i="1"/>
  <c r="C63" i="1"/>
  <c r="C55" i="1"/>
  <c r="C56" i="1"/>
  <c r="C12" i="1" l="1"/>
  <c r="C54" i="1"/>
  <c r="C79" i="1"/>
  <c r="C80" i="1"/>
  <c r="C81" i="1"/>
  <c r="C82" i="1"/>
  <c r="C83" i="1"/>
  <c r="C78" i="1"/>
  <c r="C27" i="1"/>
  <c r="C28" i="1"/>
  <c r="C29" i="1"/>
  <c r="C30" i="1"/>
  <c r="C31" i="1"/>
  <c r="C32" i="1"/>
  <c r="C33" i="1"/>
  <c r="C34" i="1"/>
  <c r="C35" i="1"/>
  <c r="C36" i="1"/>
  <c r="C37" i="1"/>
  <c r="C38" i="1"/>
  <c r="C58" i="1"/>
  <c r="C74" i="1" s="1"/>
  <c r="C59" i="1"/>
  <c r="C60" i="1"/>
  <c r="C61" i="1"/>
  <c r="C62" i="1"/>
  <c r="C57" i="1"/>
  <c r="C3" i="1" l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" i="1"/>
  <c r="C47" i="1" l="1"/>
  <c r="C48" i="1"/>
  <c r="C49" i="1"/>
  <c r="C50" i="1"/>
  <c r="C51" i="1"/>
  <c r="C52" i="1"/>
  <c r="C53" i="1"/>
  <c r="C46" i="1"/>
  <c r="C73" i="1" l="1"/>
  <c r="C72" i="1"/>
  <c r="C69" i="1"/>
  <c r="C71" i="1"/>
  <c r="C70" i="1"/>
</calcChain>
</file>

<file path=xl/sharedStrings.xml><?xml version="1.0" encoding="utf-8"?>
<sst xmlns="http://schemas.openxmlformats.org/spreadsheetml/2006/main" count="290" uniqueCount="111">
  <si>
    <t>NAMA</t>
  </si>
  <si>
    <t>NIM</t>
  </si>
  <si>
    <t>INSTANSI</t>
  </si>
  <si>
    <t>ALAMAT</t>
  </si>
  <si>
    <t>KEPADA</t>
  </si>
  <si>
    <t>TEMBUSAN</t>
  </si>
  <si>
    <t>Salsabil Razan</t>
  </si>
  <si>
    <t>STASIUN METEOROLOGI KELAS I JUANDA SURABAYA</t>
  </si>
  <si>
    <t>Jl. Raya Bandara Juanda, 61253 - Sidoarjo</t>
  </si>
  <si>
    <t>Kepala Stasiun Meteorologi Kelas I Juanda Surabaya</t>
  </si>
  <si>
    <t>Firda Amalia Ardiansyah</t>
  </si>
  <si>
    <t>Yovi Mutia Pratiwi</t>
  </si>
  <si>
    <t>Shinta Sofie Andalis</t>
  </si>
  <si>
    <t xml:space="preserve">BADAN PUSAT STATISTIK KOTA MOJOKERTO </t>
  </si>
  <si>
    <t>Jl. Meri No.7 Kota Mojokerto, Jawa Timur, Indonesia</t>
  </si>
  <si>
    <t>Kepala Badan Pusat Statistika Kota Mojokerto</t>
  </si>
  <si>
    <t>Annisa Putri Karlina</t>
  </si>
  <si>
    <t>BADAN PUSAT STATISTIK KOTA MOJOKERTO</t>
  </si>
  <si>
    <t>Shindi Purnama Putri</t>
  </si>
  <si>
    <t>PT. ANGKASA PURA I (PERSERO)</t>
  </si>
  <si>
    <t>Gedung AOB Kantor Cabang Bandar Udara Juanda Surabaya, Jalan Ir. Haji Juanda, Surabaya, 61253</t>
  </si>
  <si>
    <t>Kepada: Yth. General Manager PT Angkasa Pura I (Persero) cabang Bandar Udara Juanda Surabaya</t>
  </si>
  <si>
    <t>Tembusan Yth. Shared Service Departement Head</t>
  </si>
  <si>
    <t>Brilyan Ilham Sadewo</t>
  </si>
  <si>
    <t>PT. BORWITA CITRA PRIMA</t>
  </si>
  <si>
    <t>Jl. Raya Taman 48 A, Sepanjang Sidoarjo, 61257</t>
  </si>
  <si>
    <t>Kepada: Yth. Kepala Human Resources Development PT. Borwita Citra Prima Sidoarjo</t>
  </si>
  <si>
    <t>Devita Wahyu Permatasari</t>
  </si>
  <si>
    <t>PEMERINTAH KABUPATEN GRESIK</t>
  </si>
  <si>
    <t>Jl. Dr. Wahidin S.H. No.245, Kembangan, Sukorame, Kec. Gresik, Kabupaten Gresik, Jawa Timur 61121</t>
  </si>
  <si>
    <t>Kepala Badan Perencanaan Pembangunan, Penelitian, dan Pengembangan Daerah Kab. Gresik</t>
  </si>
  <si>
    <t>Lailatul Rokhmayanti</t>
  </si>
  <si>
    <t>Nur Laila Rahmadani</t>
  </si>
  <si>
    <t>Hanifah Nurul Laili</t>
  </si>
  <si>
    <t>PT. PAL INDONESIA (Persero)</t>
  </si>
  <si>
    <t>Jl. Ujung Surabaya 60155</t>
  </si>
  <si>
    <t>Kepala Departemen Human Capital Development</t>
  </si>
  <si>
    <t>Iva Nur Annisya</t>
  </si>
  <si>
    <t>Al-Kahfi Fajrhul Hisyam</t>
  </si>
  <si>
    <t>Dea Amartya Damayanti</t>
  </si>
  <si>
    <t>Latifatu Isnaini</t>
  </si>
  <si>
    <t>Nyoman Erlina Lani Diana</t>
  </si>
  <si>
    <t>Citra Ayu Wulandari</t>
  </si>
  <si>
    <t>DINAS KOMUNIKASI DAN INFORMATIKA PEMERINTAH PROVINSI JAWA TIMUR</t>
  </si>
  <si>
    <t>Jl. Ahmad Yani No.242-244, Gayungan, Kec. Gayungan, Kota Surabaya, Jawa Timur 60235</t>
  </si>
  <si>
    <t>Kepala Dinas Komunikasi Dan Informatika Pemerintah Provinsi Jawa Timur</t>
  </si>
  <si>
    <t>Ayu Nindya Ariesta Pratama</t>
  </si>
  <si>
    <t>M.Fahmi Aresha</t>
  </si>
  <si>
    <t>PT. Telkom Indonesia Divisi Regional 5 Surabaya</t>
  </si>
  <si>
    <t>Jl. Dr. Ir. H. Soekarno No.175, Kota Surabaya, Jawa Timur 60116</t>
  </si>
  <si>
    <t>Manager HRD PT. Telkom Indonesia Divisi Regional 5 Surabaya</t>
  </si>
  <si>
    <t>Muhammad Teguh Iman Saputra</t>
  </si>
  <si>
    <t>PT TELUK LAMONG - PELINDO 3</t>
  </si>
  <si>
    <t>Jl. Raya Tambak Osowilangon, Kec. Benowo, Surabaya</t>
  </si>
  <si>
    <t>Kepada Kepala HRD PT Teluk Lamong</t>
  </si>
  <si>
    <t>Muhammad Rizal Fahmi Al-Rosyid</t>
  </si>
  <si>
    <t>PT. HAISTAR</t>
  </si>
  <si>
    <t>Jl. Kaliwaron No.54 - 56, Mojo, Kec. Gubeng, Kota SBY, Jawa Timur 60285</t>
  </si>
  <si>
    <t>Kepada Kepala HRD PT. HAISTAR</t>
  </si>
  <si>
    <t>Hanum Dwi Rosidi</t>
  </si>
  <si>
    <t xml:space="preserve">PT. Pertamina </t>
  </si>
  <si>
    <t>Kepada Executive General Manager MOR V Jatim Balinus. Jl Jagir 88 Surabaya</t>
  </si>
  <si>
    <t>Yudhi Rangga A</t>
  </si>
  <si>
    <t>CV. Linksoft Mitra Informatika</t>
  </si>
  <si>
    <t>Jl. Sultan Iskandar Muda No.15, Semampir, Kec. Kota Kediri, Kediri, Jawa Timur 64129</t>
  </si>
  <si>
    <t>Alief Ramadhani Kahfi</t>
  </si>
  <si>
    <t>PT.Telkom Indonesia</t>
  </si>
  <si>
    <t>Jl. Hayam Wuruk No.45-47, Dandangan, Kec. Kota Kediri, Kota Kediri, Jawa Timur</t>
  </si>
  <si>
    <t>Dimas Ihsan Almahdi</t>
  </si>
  <si>
    <t>Fardan Syahrul H</t>
  </si>
  <si>
    <t>SWAN Baby Spa</t>
  </si>
  <si>
    <t>Puri Indah, Jambe, Sidodadi, Kec. Candi, Kabupaten Sidoarjo, Jawa Timur 61271</t>
  </si>
  <si>
    <t>Kepada Pimpinan SWAN Baby Spa</t>
  </si>
  <si>
    <t>Elsa Jihan Salsabilla</t>
  </si>
  <si>
    <t>RSUD Ibnu Sina Kab. Gresik</t>
  </si>
  <si>
    <t>Jl. Dr. Wahidin S.H. No.243B, Kembangan, Klangonan, Kec. Kebomas, Kabupaten Gresik, Jawa Timur 61124</t>
  </si>
  <si>
    <t>Direktur RSUD Ibnu Sina Kab. Gresik</t>
  </si>
  <si>
    <t>Ilyas Abdurrohim</t>
  </si>
  <si>
    <t>Brillian Syafrizal Akbar</t>
  </si>
  <si>
    <t>List Magang di Unair</t>
  </si>
  <si>
    <t>No</t>
  </si>
  <si>
    <t>Nama</t>
  </si>
  <si>
    <t>Kepada</t>
  </si>
  <si>
    <t>Bagus Nendro Satrio</t>
  </si>
  <si>
    <t>Sadam</t>
  </si>
  <si>
    <t>Robin Ujianto</t>
  </si>
  <si>
    <t>Gary Farrel Salsabila</t>
  </si>
  <si>
    <t>Faiq Anugrah Bagastama</t>
  </si>
  <si>
    <t>dosbing</t>
  </si>
  <si>
    <t>Perusahaan</t>
  </si>
  <si>
    <t>Mhsiswa</t>
  </si>
  <si>
    <t>PLK</t>
  </si>
  <si>
    <t>PPKK</t>
  </si>
  <si>
    <t>Bu Endah</t>
  </si>
  <si>
    <t>Pak Eto</t>
  </si>
  <si>
    <t>Arman</t>
  </si>
  <si>
    <t>Tesa</t>
  </si>
  <si>
    <t>Fitri</t>
  </si>
  <si>
    <t>PPMB</t>
  </si>
  <si>
    <t>Perpustakaan</t>
  </si>
  <si>
    <t>DepTek</t>
  </si>
  <si>
    <t>D3 SI</t>
  </si>
  <si>
    <t>Badrus</t>
  </si>
  <si>
    <t>FKM</t>
  </si>
  <si>
    <t>Mahasiswa</t>
  </si>
  <si>
    <t>AgendaKota</t>
  </si>
  <si>
    <t>Bea Cukai Kediri</t>
  </si>
  <si>
    <t>Rifki</t>
  </si>
  <si>
    <t>Adit</t>
  </si>
  <si>
    <t>Muzakki</t>
  </si>
  <si>
    <t>PT. Jayamas Medica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</si>
</sst>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color rgb="FF333333"/>
      <name val="Arial"/>
    </font>
    <font>
      <sz val="10"/>
      <color rgb="FF202124"/>
      <name val="Arial"/>
    </font>
    <font>
      <sz val="10"/>
      <name val="Arial"/>
    </font>
    <font>
      <sz val="11"/>
      <color theme="1"/>
      <name val="Arial"/>
    </font>
    <font>
      <sz val="11"/>
      <color rgb="FF202124"/>
      <name val="Arial"/>
    </font>
    <font>
      <sz val="10"/>
      <color rgb="FF000000"/>
      <name val="Roboto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4" fillId="0" borderId="0" xfId="1" applyFont="1"/>
    <xf numFmtId="0" fontId="4" fillId="0" borderId="0" xfId="1" applyFont="1" applyAlignment="1">
      <alignment horizontal="left"/>
    </xf>
    <xf numFmtId="0" fontId="1" fillId="2" borderId="0" xfId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7" fillId="0" borderId="0" xfId="1" applyFont="1"/>
    <xf numFmtId="0" fontId="8" fillId="0" borderId="0" xfId="1" applyFont="1"/>
    <xf numFmtId="0" fontId="9" fillId="2" borderId="0" xfId="1" applyFont="1" applyFill="1" applyAlignment="1">
      <alignment horizontal="left"/>
    </xf>
    <xf numFmtId="0" fontId="1" fillId="2" borderId="0" xfId="1" applyFill="1"/>
    <xf numFmtId="0" fontId="10" fillId="2" borderId="0" xfId="1" applyFont="1" applyFill="1"/>
    <xf numFmtId="0" fontId="4" fillId="0" borderId="0" xfId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4" fillId="0" borderId="0" xfId="1" applyNumberFormat="1" applyFont="1"/>
    <xf numFmtId="1" fontId="7" fillId="0" borderId="0" xfId="1" applyNumberFormat="1" applyFont="1"/>
    <xf numFmtId="1" fontId="7" fillId="0" borderId="0" xfId="1" applyNumberFormat="1" applyFont="1" applyAlignment="1">
      <alignment horizontal="right"/>
    </xf>
    <xf numFmtId="1" fontId="1" fillId="0" borderId="0" xfId="1" applyNumberFormat="1"/>
    <xf numFmtId="0" fontId="11" fillId="0" borderId="0" xfId="0" applyFont="1"/>
    <xf numFmtId="0" fontId="12" fillId="0" borderId="0" xfId="1" applyFont="1" applyFill="1" applyAlignment="1">
      <alignment horizontal="center"/>
    </xf>
    <xf numFmtId="0" fontId="13" fillId="0" borderId="0" xfId="1" applyFont="1" applyFill="1"/>
    <xf numFmtId="0" fontId="14" fillId="0" borderId="0" xfId="1" applyFont="1" applyFill="1"/>
    <xf numFmtId="0" fontId="12" fillId="0" borderId="0" xfId="1" applyFont="1" applyFill="1"/>
    <xf numFmtId="0" fontId="15" fillId="0" borderId="0" xfId="0" applyFont="1" applyFill="1"/>
    <xf numFmtId="0" fontId="16" fillId="0" borderId="0" xfId="1" applyFont="1"/>
    <xf numFmtId="0" fontId="4" fillId="3" borderId="0" xfId="1" applyFont="1" applyFill="1"/>
    <xf numFmtId="0" fontId="13" fillId="3" borderId="0" xfId="1" applyFont="1" applyFill="1"/>
    <xf numFmtId="0" fontId="0" fillId="3" borderId="0" xfId="0" applyFill="1"/>
    <xf numFmtId="0" fontId="7" fillId="3" borderId="0" xfId="1" applyFont="1" applyFill="1"/>
    <xf numFmtId="0" fontId="16" fillId="3" borderId="0" xfId="1" applyFont="1" applyFill="1"/>
    <xf numFmtId="0" fontId="15" fillId="3" borderId="0" xfId="0" applyFont="1" applyFill="1"/>
    <xf numFmtId="0" fontId="4" fillId="0" borderId="0" xfId="1" applyFont="1" applyAlignment="1">
      <alignment horizontal="center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workbookViewId="0">
      <selection activeCell="D37" activeCellId="1" sqref="A1:A37 D1:D37"/>
    </sheetView>
  </sheetViews>
  <sheetFormatPr defaultColWidth="14.42578125" defaultRowHeight="15.75" customHeight="1"/>
  <cols>
    <col min="1" max="2" width="29.85546875" style="3" customWidth="1"/>
    <col min="3" max="3" width="20.85546875" style="20" customWidth="1"/>
    <col min="4" max="4" width="95.5703125" style="3" customWidth="1"/>
    <col min="5" max="5" width="113" style="3" customWidth="1"/>
    <col min="6" max="6" width="113.42578125" style="3" customWidth="1"/>
    <col min="7" max="7" width="45.7109375" style="3" customWidth="1"/>
    <col min="8" max="16384" width="14.42578125" style="3"/>
  </cols>
  <sheetData>
    <row r="1" spans="1:7" ht="12.75">
      <c r="A1" s="1" t="s">
        <v>0</v>
      </c>
      <c r="B1" s="2"/>
      <c r="C1" s="16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4" t="s">
        <v>6</v>
      </c>
      <c r="B2" s="4"/>
      <c r="C2" s="17">
        <v>151811513003</v>
      </c>
      <c r="D2" s="4" t="s">
        <v>7</v>
      </c>
      <c r="E2" s="5" t="s">
        <v>8</v>
      </c>
      <c r="F2" s="4" t="s">
        <v>9</v>
      </c>
    </row>
    <row r="3" spans="1:7" ht="12.75">
      <c r="A3" s="4" t="s">
        <v>10</v>
      </c>
      <c r="B3" s="4"/>
      <c r="C3" s="17">
        <v>151811513010</v>
      </c>
      <c r="D3" s="4" t="s">
        <v>7</v>
      </c>
      <c r="E3" s="6" t="s">
        <v>8</v>
      </c>
      <c r="F3" s="4" t="s">
        <v>9</v>
      </c>
    </row>
    <row r="4" spans="1:7" ht="12.75">
      <c r="A4" s="4" t="s">
        <v>11</v>
      </c>
      <c r="B4" s="4"/>
      <c r="C4" s="17">
        <v>151811513024</v>
      </c>
      <c r="D4" s="4" t="s">
        <v>7</v>
      </c>
      <c r="E4" s="6" t="s">
        <v>8</v>
      </c>
      <c r="F4" s="4" t="s">
        <v>9</v>
      </c>
    </row>
    <row r="5" spans="1:7" ht="12.75">
      <c r="A5" s="4" t="s">
        <v>12</v>
      </c>
      <c r="B5" s="4"/>
      <c r="C5" s="17">
        <v>151811513002</v>
      </c>
      <c r="D5" s="4" t="s">
        <v>13</v>
      </c>
      <c r="E5" s="7" t="s">
        <v>14</v>
      </c>
      <c r="F5" s="4" t="s">
        <v>15</v>
      </c>
    </row>
    <row r="6" spans="1:7" ht="12.75">
      <c r="A6" s="4" t="s">
        <v>16</v>
      </c>
      <c r="B6" s="4"/>
      <c r="C6" s="17">
        <v>151811513018</v>
      </c>
      <c r="D6" s="6" t="s">
        <v>17</v>
      </c>
      <c r="E6" s="7" t="s">
        <v>14</v>
      </c>
      <c r="F6" s="6" t="s">
        <v>15</v>
      </c>
    </row>
    <row r="7" spans="1:7" ht="17.25" customHeight="1">
      <c r="A7" s="4" t="s">
        <v>18</v>
      </c>
      <c r="B7" s="4"/>
      <c r="C7" s="17">
        <v>151811513009</v>
      </c>
      <c r="D7" s="4" t="s">
        <v>19</v>
      </c>
      <c r="E7" s="5" t="s">
        <v>20</v>
      </c>
      <c r="F7" s="4" t="s">
        <v>21</v>
      </c>
      <c r="G7" s="4" t="s">
        <v>22</v>
      </c>
    </row>
    <row r="8" spans="1:7" ht="17.25" customHeight="1">
      <c r="A8" s="4" t="s">
        <v>23</v>
      </c>
      <c r="B8" s="4"/>
      <c r="C8" s="17">
        <v>151811513012</v>
      </c>
      <c r="D8" s="4" t="s">
        <v>19</v>
      </c>
      <c r="E8" s="5" t="s">
        <v>20</v>
      </c>
      <c r="F8" s="4" t="s">
        <v>21</v>
      </c>
      <c r="G8" s="4" t="s">
        <v>22</v>
      </c>
    </row>
    <row r="9" spans="1:7" ht="12.75">
      <c r="A9" s="4" t="s">
        <v>18</v>
      </c>
      <c r="B9" s="4"/>
      <c r="C9" s="17">
        <v>151811513009</v>
      </c>
      <c r="D9" s="8" t="s">
        <v>24</v>
      </c>
      <c r="E9" s="4" t="s">
        <v>25</v>
      </c>
      <c r="F9" s="9" t="s">
        <v>26</v>
      </c>
    </row>
    <row r="10" spans="1:7" ht="12.75">
      <c r="A10" s="4" t="s">
        <v>23</v>
      </c>
      <c r="B10" s="4"/>
      <c r="C10" s="17">
        <v>151811513012</v>
      </c>
      <c r="D10" s="8" t="s">
        <v>24</v>
      </c>
      <c r="E10" s="4" t="s">
        <v>25</v>
      </c>
      <c r="F10" s="9" t="s">
        <v>26</v>
      </c>
    </row>
    <row r="11" spans="1:7" ht="14.25">
      <c r="A11" s="4" t="s">
        <v>27</v>
      </c>
      <c r="B11" s="4"/>
      <c r="C11" s="17">
        <v>151811513005</v>
      </c>
      <c r="D11" s="10" t="s">
        <v>28</v>
      </c>
      <c r="E11" s="5" t="s">
        <v>29</v>
      </c>
      <c r="F11" s="10" t="s">
        <v>30</v>
      </c>
    </row>
    <row r="12" spans="1:7" ht="14.25">
      <c r="A12" s="4" t="s">
        <v>31</v>
      </c>
      <c r="B12" s="4"/>
      <c r="C12" s="17">
        <v>151811513006</v>
      </c>
      <c r="D12" s="10" t="s">
        <v>28</v>
      </c>
      <c r="E12" s="5" t="s">
        <v>29</v>
      </c>
      <c r="F12" s="10" t="s">
        <v>30</v>
      </c>
    </row>
    <row r="13" spans="1:7" ht="14.25">
      <c r="A13" s="4" t="s">
        <v>32</v>
      </c>
      <c r="B13" s="4"/>
      <c r="C13" s="17">
        <v>151811513007</v>
      </c>
      <c r="D13" s="10" t="s">
        <v>28</v>
      </c>
      <c r="E13" s="5" t="s">
        <v>29</v>
      </c>
      <c r="F13" s="10" t="s">
        <v>30</v>
      </c>
    </row>
    <row r="14" spans="1:7" ht="12.75">
      <c r="A14" s="4" t="s">
        <v>33</v>
      </c>
      <c r="B14" s="4"/>
      <c r="C14" s="17">
        <v>151811513039</v>
      </c>
      <c r="D14" s="4" t="s">
        <v>34</v>
      </c>
      <c r="E14" s="4" t="s">
        <v>35</v>
      </c>
      <c r="F14" s="4" t="s">
        <v>36</v>
      </c>
    </row>
    <row r="15" spans="1:7" ht="12.75">
      <c r="A15" s="4" t="s">
        <v>37</v>
      </c>
      <c r="B15" s="4"/>
      <c r="C15" s="17">
        <v>151811513040</v>
      </c>
      <c r="D15" s="4" t="s">
        <v>34</v>
      </c>
      <c r="E15" s="4" t="s">
        <v>35</v>
      </c>
      <c r="F15" s="4" t="s">
        <v>36</v>
      </c>
    </row>
    <row r="16" spans="1:7" ht="12.75">
      <c r="A16" s="4" t="s">
        <v>38</v>
      </c>
      <c r="B16" s="4"/>
      <c r="C16" s="17">
        <v>151811513041</v>
      </c>
      <c r="D16" s="4" t="s">
        <v>34</v>
      </c>
      <c r="E16" s="4" t="s">
        <v>35</v>
      </c>
      <c r="F16" s="4" t="s">
        <v>36</v>
      </c>
    </row>
    <row r="17" spans="1:6" ht="12.75">
      <c r="A17" s="4" t="s">
        <v>39</v>
      </c>
      <c r="B17" s="4"/>
      <c r="C17" s="17">
        <v>151811513047</v>
      </c>
      <c r="D17" s="4" t="s">
        <v>34</v>
      </c>
      <c r="E17" s="4" t="s">
        <v>35</v>
      </c>
      <c r="F17" s="4" t="s">
        <v>36</v>
      </c>
    </row>
    <row r="18" spans="1:6" ht="12.75">
      <c r="A18" s="4" t="s">
        <v>40</v>
      </c>
      <c r="B18" s="4"/>
      <c r="C18" s="17">
        <v>151811513048</v>
      </c>
      <c r="D18" s="4" t="s">
        <v>34</v>
      </c>
      <c r="E18" s="4" t="s">
        <v>35</v>
      </c>
      <c r="F18" s="4" t="s">
        <v>36</v>
      </c>
    </row>
    <row r="19" spans="1:6" ht="12.75">
      <c r="A19" s="4" t="s">
        <v>41</v>
      </c>
      <c r="B19" s="4"/>
      <c r="C19" s="17">
        <v>151811513051</v>
      </c>
      <c r="D19" s="4" t="s">
        <v>34</v>
      </c>
      <c r="E19" s="4" t="s">
        <v>35</v>
      </c>
      <c r="F19" s="4" t="s">
        <v>36</v>
      </c>
    </row>
    <row r="20" spans="1:6" ht="14.25">
      <c r="A20" s="9" t="s">
        <v>42</v>
      </c>
      <c r="B20" s="4"/>
      <c r="C20" s="18">
        <v>151811513050</v>
      </c>
      <c r="D20" s="9" t="s">
        <v>43</v>
      </c>
      <c r="E20" s="11" t="s">
        <v>44</v>
      </c>
      <c r="F20" s="9" t="s">
        <v>45</v>
      </c>
    </row>
    <row r="21" spans="1:6" ht="14.25">
      <c r="A21" s="9" t="s">
        <v>46</v>
      </c>
      <c r="B21" s="4"/>
      <c r="C21" s="17">
        <v>151811513029</v>
      </c>
      <c r="D21" s="9" t="s">
        <v>43</v>
      </c>
      <c r="E21" s="11" t="s">
        <v>44</v>
      </c>
      <c r="F21" s="9" t="s">
        <v>45</v>
      </c>
    </row>
    <row r="22" spans="1:6" ht="14.25">
      <c r="A22" s="4" t="s">
        <v>47</v>
      </c>
      <c r="B22" s="4"/>
      <c r="C22" s="17">
        <v>151811513020</v>
      </c>
      <c r="D22" s="9" t="s">
        <v>43</v>
      </c>
      <c r="E22" s="11" t="s">
        <v>44</v>
      </c>
      <c r="F22" s="9" t="s">
        <v>45</v>
      </c>
    </row>
    <row r="23" spans="1:6" ht="12.75">
      <c r="A23" s="9" t="s">
        <v>42</v>
      </c>
      <c r="B23" s="9"/>
      <c r="C23" s="19">
        <v>151811513050</v>
      </c>
      <c r="D23" s="9" t="s">
        <v>48</v>
      </c>
      <c r="E23" s="9" t="s">
        <v>49</v>
      </c>
      <c r="F23" s="6" t="s">
        <v>50</v>
      </c>
    </row>
    <row r="24" spans="1:6" ht="12.75">
      <c r="A24" s="9" t="s">
        <v>46</v>
      </c>
      <c r="B24" s="4"/>
      <c r="C24" s="18">
        <v>151811513029</v>
      </c>
      <c r="D24" s="9" t="s">
        <v>48</v>
      </c>
      <c r="E24" s="9" t="s">
        <v>49</v>
      </c>
      <c r="F24" s="6" t="s">
        <v>50</v>
      </c>
    </row>
    <row r="25" spans="1:6" ht="12.75">
      <c r="A25" s="9" t="s">
        <v>47</v>
      </c>
      <c r="B25" s="4"/>
      <c r="C25" s="18">
        <v>151811513020</v>
      </c>
      <c r="D25" s="9" t="s">
        <v>48</v>
      </c>
      <c r="E25" s="9" t="s">
        <v>49</v>
      </c>
      <c r="F25" s="6" t="s">
        <v>50</v>
      </c>
    </row>
    <row r="26" spans="1:6" ht="12.75">
      <c r="A26" s="4" t="s">
        <v>51</v>
      </c>
      <c r="B26" s="4"/>
      <c r="C26" s="17">
        <v>151811513008</v>
      </c>
      <c r="D26" s="4" t="s">
        <v>52</v>
      </c>
      <c r="E26" s="4" t="s">
        <v>53</v>
      </c>
      <c r="F26" s="9" t="s">
        <v>54</v>
      </c>
    </row>
    <row r="27" spans="1:6" ht="12.75">
      <c r="A27" s="4" t="s">
        <v>55</v>
      </c>
      <c r="B27" s="4"/>
      <c r="C27" s="17">
        <v>151811513049</v>
      </c>
      <c r="D27" s="4" t="s">
        <v>56</v>
      </c>
      <c r="E27" s="4" t="s">
        <v>57</v>
      </c>
      <c r="F27" s="4" t="s">
        <v>58</v>
      </c>
    </row>
    <row r="28" spans="1:6" ht="12.75">
      <c r="A28" s="4" t="s">
        <v>59</v>
      </c>
      <c r="B28" s="4"/>
      <c r="C28" s="17">
        <v>151811513016</v>
      </c>
      <c r="D28" s="4" t="s">
        <v>60</v>
      </c>
      <c r="E28" s="4" t="s">
        <v>61</v>
      </c>
    </row>
    <row r="29" spans="1:6" ht="12.75">
      <c r="A29" s="4" t="s">
        <v>62</v>
      </c>
      <c r="B29" s="4"/>
      <c r="C29" s="17">
        <v>151811513042</v>
      </c>
      <c r="D29" s="4" t="s">
        <v>63</v>
      </c>
      <c r="E29" s="12" t="s">
        <v>64</v>
      </c>
    </row>
    <row r="30" spans="1:6" ht="14.25">
      <c r="A30" s="4" t="s">
        <v>65</v>
      </c>
      <c r="B30" s="4"/>
      <c r="C30" s="17">
        <v>151811513044</v>
      </c>
      <c r="D30" s="9" t="s">
        <v>66</v>
      </c>
      <c r="E30" s="11" t="s">
        <v>67</v>
      </c>
    </row>
    <row r="31" spans="1:6" ht="14.25">
      <c r="A31" s="4" t="s">
        <v>68</v>
      </c>
      <c r="B31" s="4"/>
      <c r="C31" s="17">
        <v>151811513057</v>
      </c>
      <c r="D31" s="9" t="s">
        <v>66</v>
      </c>
      <c r="E31" s="11" t="s">
        <v>67</v>
      </c>
    </row>
    <row r="32" spans="1:6" ht="14.25">
      <c r="A32" s="4" t="s">
        <v>69</v>
      </c>
      <c r="B32" s="4"/>
      <c r="C32" s="17">
        <v>151811513043</v>
      </c>
      <c r="D32" s="4" t="s">
        <v>70</v>
      </c>
      <c r="E32" s="11" t="s">
        <v>71</v>
      </c>
      <c r="F32" s="13" t="s">
        <v>72</v>
      </c>
    </row>
    <row r="33" spans="1:6" ht="14.25">
      <c r="A33" s="4" t="s">
        <v>65</v>
      </c>
      <c r="B33" s="4"/>
      <c r="C33" s="17">
        <v>151811513044</v>
      </c>
      <c r="D33" s="4" t="s">
        <v>70</v>
      </c>
      <c r="E33" s="11" t="s">
        <v>71</v>
      </c>
      <c r="F33" s="13" t="s">
        <v>72</v>
      </c>
    </row>
    <row r="34" spans="1:6" ht="14.25">
      <c r="A34" s="4" t="s">
        <v>68</v>
      </c>
      <c r="B34" s="4"/>
      <c r="C34" s="17">
        <v>151811513057</v>
      </c>
      <c r="D34" s="4" t="s">
        <v>70</v>
      </c>
      <c r="E34" s="11" t="s">
        <v>71</v>
      </c>
      <c r="F34" s="13" t="s">
        <v>72</v>
      </c>
    </row>
    <row r="35" spans="1:6" ht="12.75">
      <c r="A35" s="4" t="s">
        <v>73</v>
      </c>
      <c r="B35" s="4"/>
      <c r="C35" s="17">
        <v>151811513054</v>
      </c>
      <c r="D35" s="4" t="s">
        <v>74</v>
      </c>
      <c r="E35" s="4" t="s">
        <v>75</v>
      </c>
      <c r="F35" s="13" t="s">
        <v>76</v>
      </c>
    </row>
    <row r="36" spans="1:6" ht="12.75">
      <c r="A36" s="4" t="s">
        <v>77</v>
      </c>
      <c r="B36" s="4"/>
      <c r="C36" s="17">
        <v>151811513015</v>
      </c>
      <c r="D36" s="4" t="s">
        <v>52</v>
      </c>
      <c r="E36" s="4" t="s">
        <v>53</v>
      </c>
      <c r="F36" s="4" t="s">
        <v>54</v>
      </c>
    </row>
    <row r="37" spans="1:6" ht="12.75">
      <c r="A37" s="9" t="s">
        <v>78</v>
      </c>
      <c r="B37" s="4"/>
      <c r="C37" s="17">
        <v>151811513026</v>
      </c>
      <c r="D37" s="4" t="s">
        <v>52</v>
      </c>
      <c r="E37" s="4" t="s">
        <v>53</v>
      </c>
      <c r="F37" s="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D3" sqref="D3:D7"/>
    </sheetView>
  </sheetViews>
  <sheetFormatPr defaultColWidth="14.42578125" defaultRowHeight="15.75" customHeight="1"/>
  <cols>
    <col min="1" max="1" width="6" style="3" customWidth="1"/>
    <col min="2" max="2" width="31.140625" style="3" customWidth="1"/>
    <col min="3" max="3" width="27" style="3" customWidth="1"/>
    <col min="4" max="4" width="40" style="3" customWidth="1"/>
    <col min="5" max="16384" width="14.42578125" style="3"/>
  </cols>
  <sheetData>
    <row r="1" spans="1:4" ht="15.75" customHeight="1">
      <c r="A1" s="34" t="s">
        <v>79</v>
      </c>
      <c r="B1" s="35"/>
      <c r="C1" s="35"/>
    </row>
    <row r="2" spans="1:4" ht="12.75">
      <c r="A2" s="1" t="s">
        <v>80</v>
      </c>
      <c r="B2" s="1" t="s">
        <v>81</v>
      </c>
      <c r="C2" s="1" t="s">
        <v>1</v>
      </c>
      <c r="D2" s="1" t="s">
        <v>82</v>
      </c>
    </row>
    <row r="3" spans="1:4" ht="15.75" customHeight="1">
      <c r="A3" s="14">
        <v>1</v>
      </c>
      <c r="B3" s="4" t="s">
        <v>83</v>
      </c>
      <c r="C3" s="15">
        <v>151811513035</v>
      </c>
      <c r="D3" s="27" t="s">
        <v>98</v>
      </c>
    </row>
    <row r="4" spans="1:4" ht="15.75" customHeight="1">
      <c r="A4" s="14">
        <v>2</v>
      </c>
      <c r="B4" s="4" t="s">
        <v>84</v>
      </c>
      <c r="C4" s="15">
        <v>151811513004</v>
      </c>
      <c r="D4" s="27" t="s">
        <v>99</v>
      </c>
    </row>
    <row r="5" spans="1:4" ht="15.75" customHeight="1">
      <c r="A5" s="14">
        <v>3</v>
      </c>
      <c r="B5" s="4" t="s">
        <v>85</v>
      </c>
      <c r="C5" s="15">
        <v>151811513056</v>
      </c>
      <c r="D5" s="27" t="s">
        <v>92</v>
      </c>
    </row>
    <row r="6" spans="1:4" ht="15.75" customHeight="1">
      <c r="A6" s="14">
        <v>4</v>
      </c>
      <c r="B6" s="4" t="s">
        <v>86</v>
      </c>
      <c r="C6" s="15">
        <v>151811513037</v>
      </c>
      <c r="D6" s="27" t="s">
        <v>91</v>
      </c>
    </row>
    <row r="7" spans="1:4" ht="15.75" customHeight="1">
      <c r="A7" s="14">
        <v>5</v>
      </c>
      <c r="B7" s="4" t="s">
        <v>87</v>
      </c>
      <c r="C7" s="15">
        <v>151811513055</v>
      </c>
      <c r="D7" s="3" t="s">
        <v>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9" workbookViewId="0">
      <selection activeCell="F22" sqref="F22"/>
    </sheetView>
  </sheetViews>
  <sheetFormatPr defaultRowHeight="15"/>
  <cols>
    <col min="1" max="1" width="30.42578125" bestFit="1" customWidth="1"/>
    <col min="2" max="2" width="72.140625" style="26" bestFit="1" customWidth="1"/>
  </cols>
  <sheetData>
    <row r="1" spans="1:3">
      <c r="A1" s="1" t="s">
        <v>0</v>
      </c>
      <c r="B1" s="22" t="s">
        <v>2</v>
      </c>
      <c r="C1" s="21" t="s">
        <v>88</v>
      </c>
    </row>
    <row r="2" spans="1:3">
      <c r="A2" s="4" t="s">
        <v>6</v>
      </c>
      <c r="B2" s="23" t="s">
        <v>7</v>
      </c>
      <c r="C2" t="str">
        <f>VLOOKUP(B2,$B$46:$D$53,3,FALSE)</f>
        <v>Bu Endah</v>
      </c>
    </row>
    <row r="3" spans="1:3">
      <c r="A3" s="4" t="s">
        <v>10</v>
      </c>
      <c r="B3" s="23" t="s">
        <v>7</v>
      </c>
      <c r="C3" t="str">
        <f>VLOOKUP(B3,$B$46:$D$53,3,FALSE)</f>
        <v>Bu Endah</v>
      </c>
    </row>
    <row r="4" spans="1:3">
      <c r="A4" s="4" t="s">
        <v>11</v>
      </c>
      <c r="B4" s="23" t="s">
        <v>7</v>
      </c>
      <c r="C4" t="str">
        <f>VLOOKUP(B4,$B$46:$D$53,3,FALSE)</f>
        <v>Bu Endah</v>
      </c>
    </row>
    <row r="5" spans="1:3">
      <c r="A5" s="4" t="s">
        <v>12</v>
      </c>
      <c r="B5" s="23" t="s">
        <v>13</v>
      </c>
      <c r="C5" t="str">
        <f>VLOOKUP(B5,$B$46:$D$53,3,FALSE)</f>
        <v>Fitri</v>
      </c>
    </row>
    <row r="6" spans="1:3">
      <c r="A6" s="4" t="s">
        <v>16</v>
      </c>
      <c r="B6" s="23" t="s">
        <v>13</v>
      </c>
      <c r="C6" t="str">
        <f>VLOOKUP(B6,$B$46:$D$53,3,FALSE)</f>
        <v>Fitri</v>
      </c>
    </row>
    <row r="7" spans="1:3">
      <c r="A7" s="4" t="s">
        <v>27</v>
      </c>
      <c r="B7" s="24" t="s">
        <v>28</v>
      </c>
      <c r="C7" t="str">
        <f>VLOOKUP(B7,$B$46:$D$53,3,FALSE)</f>
        <v>Pak Eto</v>
      </c>
    </row>
    <row r="8" spans="1:3">
      <c r="A8" s="4" t="s">
        <v>31</v>
      </c>
      <c r="B8" s="24" t="s">
        <v>28</v>
      </c>
      <c r="C8" t="str">
        <f>VLOOKUP(B8,$B$46:$D$53,3,FALSE)</f>
        <v>Pak Eto</v>
      </c>
    </row>
    <row r="9" spans="1:3">
      <c r="A9" s="4" t="s">
        <v>32</v>
      </c>
      <c r="B9" s="24" t="s">
        <v>28</v>
      </c>
      <c r="C9" t="str">
        <f>VLOOKUP(B9,$B$46:$D$53,3,FALSE)</f>
        <v>Pak Eto</v>
      </c>
    </row>
    <row r="10" spans="1:3">
      <c r="A10" s="4" t="s">
        <v>33</v>
      </c>
      <c r="B10" s="23" t="s">
        <v>34</v>
      </c>
      <c r="C10" t="str">
        <f>VLOOKUP(B10,$B$46:$D$53,3,FALSE)</f>
        <v>Arman</v>
      </c>
    </row>
    <row r="11" spans="1:3">
      <c r="A11" s="4" t="s">
        <v>37</v>
      </c>
      <c r="B11" s="23" t="s">
        <v>34</v>
      </c>
      <c r="C11" t="str">
        <f>VLOOKUP(B11,$B$46:$D$53,3,FALSE)</f>
        <v>Arman</v>
      </c>
    </row>
    <row r="12" spans="1:3">
      <c r="A12" s="4" t="s">
        <v>38</v>
      </c>
      <c r="B12" s="23" t="s">
        <v>105</v>
      </c>
      <c r="C12" t="str">
        <f>VLOOKUP(B12,$B$46:$D$54,3,FALSE)</f>
        <v>Arman</v>
      </c>
    </row>
    <row r="13" spans="1:3">
      <c r="A13" s="4" t="s">
        <v>39</v>
      </c>
      <c r="B13" s="23" t="s">
        <v>34</v>
      </c>
      <c r="C13" t="str">
        <f>VLOOKUP(B13,$B$46:$D$53,3,FALSE)</f>
        <v>Arman</v>
      </c>
    </row>
    <row r="14" spans="1:3">
      <c r="A14" s="4" t="s">
        <v>40</v>
      </c>
      <c r="B14" s="23" t="s">
        <v>34</v>
      </c>
      <c r="C14" t="str">
        <f>VLOOKUP(B14,$B$46:$D$53,3,FALSE)</f>
        <v>Arman</v>
      </c>
    </row>
    <row r="15" spans="1:3">
      <c r="A15" s="4" t="s">
        <v>41</v>
      </c>
      <c r="B15" s="23" t="s">
        <v>34</v>
      </c>
      <c r="C15" t="str">
        <f>VLOOKUP(B15,$B$46:$D$53,3,FALSE)</f>
        <v>Arman</v>
      </c>
    </row>
    <row r="16" spans="1:3">
      <c r="A16" s="9" t="s">
        <v>42</v>
      </c>
      <c r="B16" s="23" t="s">
        <v>43</v>
      </c>
      <c r="C16" t="str">
        <f>VLOOKUP(B16,$B$46:$D$53,3,FALSE)</f>
        <v>Bu Endah</v>
      </c>
    </row>
    <row r="17" spans="1:4">
      <c r="A17" s="9" t="s">
        <v>46</v>
      </c>
      <c r="B17" s="23" t="s">
        <v>43</v>
      </c>
      <c r="C17" t="str">
        <f>VLOOKUP(B17,$B$46:$D$53,3,FALSE)</f>
        <v>Bu Endah</v>
      </c>
    </row>
    <row r="18" spans="1:4">
      <c r="A18" s="4" t="s">
        <v>47</v>
      </c>
      <c r="B18" s="23" t="s">
        <v>43</v>
      </c>
      <c r="C18" t="str">
        <f>VLOOKUP(B18,$B$46:$D$53,3,FALSE)</f>
        <v>Bu Endah</v>
      </c>
    </row>
    <row r="19" spans="1:4">
      <c r="A19" s="4" t="s">
        <v>59</v>
      </c>
      <c r="B19" s="23" t="s">
        <v>60</v>
      </c>
      <c r="C19" t="str">
        <f>VLOOKUP(B19,$B$46:$D$53,3,FALSE)</f>
        <v>Pak Eto</v>
      </c>
    </row>
    <row r="20" spans="1:4">
      <c r="A20" s="4" t="s">
        <v>62</v>
      </c>
      <c r="B20" s="23" t="s">
        <v>63</v>
      </c>
      <c r="C20" t="str">
        <f>VLOOKUP(B20,$B$46:$D$56,3,FALSE)</f>
        <v>Arman</v>
      </c>
    </row>
    <row r="21" spans="1:4">
      <c r="A21" s="4" t="s">
        <v>65</v>
      </c>
      <c r="B21" s="23" t="s">
        <v>106</v>
      </c>
      <c r="C21" t="str">
        <f t="shared" ref="C21:C26" si="0">VLOOKUP(B21,$B$46:$D$56,3,FALSE)</f>
        <v>Fitri</v>
      </c>
    </row>
    <row r="22" spans="1:4">
      <c r="A22" s="4" t="s">
        <v>68</v>
      </c>
      <c r="B22" s="23" t="s">
        <v>106</v>
      </c>
      <c r="C22" t="str">
        <f t="shared" si="0"/>
        <v>Fitri</v>
      </c>
    </row>
    <row r="23" spans="1:4">
      <c r="A23" s="4" t="s">
        <v>69</v>
      </c>
      <c r="B23" s="23" t="s">
        <v>106</v>
      </c>
      <c r="C23" t="str">
        <f t="shared" si="0"/>
        <v>Fitri</v>
      </c>
    </row>
    <row r="24" spans="1:4">
      <c r="A24" s="4" t="s">
        <v>107</v>
      </c>
      <c r="B24" s="23" t="s">
        <v>110</v>
      </c>
      <c r="C24" t="str">
        <f t="shared" si="0"/>
        <v>Tesa</v>
      </c>
    </row>
    <row r="25" spans="1:4">
      <c r="A25" s="4" t="s">
        <v>108</v>
      </c>
      <c r="B25" s="23" t="s">
        <v>110</v>
      </c>
      <c r="C25" t="str">
        <f t="shared" si="0"/>
        <v>Tesa</v>
      </c>
    </row>
    <row r="26" spans="1:4">
      <c r="A26" s="4" t="s">
        <v>109</v>
      </c>
      <c r="B26" s="23" t="s">
        <v>110</v>
      </c>
      <c r="C26" t="str">
        <f t="shared" si="0"/>
        <v>Tesa</v>
      </c>
    </row>
    <row r="27" spans="1:4">
      <c r="A27" s="4" t="s">
        <v>73</v>
      </c>
      <c r="B27" s="23" t="s">
        <v>74</v>
      </c>
      <c r="C27" t="str">
        <f>VLOOKUP(B27,$B$46:$D$62,3,FALSE)</f>
        <v>Bu Endah</v>
      </c>
    </row>
    <row r="28" spans="1:4">
      <c r="A28" s="28" t="s">
        <v>77</v>
      </c>
      <c r="B28" s="29" t="s">
        <v>100</v>
      </c>
      <c r="C28" t="str">
        <f>VLOOKUP(B28,$B$46:$D$62,3,FALSE)</f>
        <v>Fitri</v>
      </c>
      <c r="D28" s="30"/>
    </row>
    <row r="29" spans="1:4">
      <c r="A29" s="31" t="s">
        <v>78</v>
      </c>
      <c r="B29" s="29" t="s">
        <v>100</v>
      </c>
      <c r="C29" t="str">
        <f>VLOOKUP(B29,$B$46:$D$62,3,FALSE)</f>
        <v>Fitri</v>
      </c>
      <c r="D29" s="30"/>
    </row>
    <row r="30" spans="1:4">
      <c r="A30" s="28" t="s">
        <v>83</v>
      </c>
      <c r="B30" s="32" t="s">
        <v>98</v>
      </c>
      <c r="C30" t="str">
        <f>VLOOKUP(B30,$B$46:$D$62,3,FALSE)</f>
        <v>Badrus</v>
      </c>
      <c r="D30" s="30"/>
    </row>
    <row r="31" spans="1:4">
      <c r="A31" s="28" t="s">
        <v>87</v>
      </c>
      <c r="B31" s="32" t="s">
        <v>98</v>
      </c>
      <c r="C31" t="str">
        <f>VLOOKUP(B31,$B$46:$D$62,3,FALSE)</f>
        <v>Badrus</v>
      </c>
      <c r="D31" s="30"/>
    </row>
    <row r="32" spans="1:4">
      <c r="A32" s="28" t="s">
        <v>84</v>
      </c>
      <c r="B32" s="32" t="s">
        <v>92</v>
      </c>
      <c r="C32" t="str">
        <f>VLOOKUP(B32,$B$46:$D$62,3,FALSE)</f>
        <v>Pak Eto</v>
      </c>
      <c r="D32" s="30"/>
    </row>
    <row r="33" spans="1:5">
      <c r="A33" s="28" t="s">
        <v>85</v>
      </c>
      <c r="B33" s="32" t="s">
        <v>92</v>
      </c>
      <c r="C33" t="str">
        <f>VLOOKUP(B33,$B$46:$D$62,3,FALSE)</f>
        <v>Pak Eto</v>
      </c>
      <c r="D33" s="30"/>
    </row>
    <row r="34" spans="1:5">
      <c r="A34" s="28" t="s">
        <v>86</v>
      </c>
      <c r="B34" s="32" t="s">
        <v>91</v>
      </c>
      <c r="C34" t="str">
        <f>VLOOKUP(B34,$B$46:$D$62,3,FALSE)</f>
        <v>Tesa</v>
      </c>
      <c r="D34" s="30"/>
    </row>
    <row r="35" spans="1:5">
      <c r="A35" s="28" t="s">
        <v>18</v>
      </c>
      <c r="B35" s="33" t="s">
        <v>103</v>
      </c>
      <c r="C35" t="str">
        <f>VLOOKUP(B35,$B$46:$D$62,3,FALSE)</f>
        <v>Tesa</v>
      </c>
      <c r="D35" s="30"/>
    </row>
    <row r="36" spans="1:5">
      <c r="A36" s="28" t="s">
        <v>23</v>
      </c>
      <c r="B36" s="33" t="s">
        <v>103</v>
      </c>
      <c r="C36" t="str">
        <f>VLOOKUP(B36,$B$46:$D$62,3,FALSE)</f>
        <v>Tesa</v>
      </c>
      <c r="D36" s="30"/>
    </row>
    <row r="37" spans="1:5">
      <c r="A37" s="28" t="s">
        <v>55</v>
      </c>
      <c r="B37" s="29" t="s">
        <v>101</v>
      </c>
      <c r="C37" t="str">
        <f>VLOOKUP(B37,$B$46:$D$62,3,FALSE)</f>
        <v>Arman</v>
      </c>
      <c r="D37" s="30"/>
      <c r="E37" s="26"/>
    </row>
    <row r="38" spans="1:5">
      <c r="A38" s="28" t="s">
        <v>51</v>
      </c>
      <c r="B38" s="29" t="s">
        <v>101</v>
      </c>
      <c r="C38" t="str">
        <f>VLOOKUP(B38,$B$46:$D$62,3,FALSE)</f>
        <v>Arman</v>
      </c>
      <c r="D38" s="30"/>
    </row>
    <row r="45" spans="1:5">
      <c r="B45" s="25" t="s">
        <v>89</v>
      </c>
      <c r="C45" s="21" t="s">
        <v>90</v>
      </c>
    </row>
    <row r="46" spans="1:5">
      <c r="B46" s="23" t="s">
        <v>7</v>
      </c>
      <c r="C46">
        <f>COUNTIF($B$2:$B$38,B46)</f>
        <v>3</v>
      </c>
      <c r="D46" s="26" t="s">
        <v>93</v>
      </c>
    </row>
    <row r="47" spans="1:5">
      <c r="B47" s="23" t="s">
        <v>13</v>
      </c>
      <c r="C47">
        <f>COUNTIF($B$2:$B$38,B47)</f>
        <v>2</v>
      </c>
      <c r="D47" s="26" t="s">
        <v>97</v>
      </c>
    </row>
    <row r="48" spans="1:5">
      <c r="B48" s="24" t="s">
        <v>28</v>
      </c>
      <c r="C48">
        <f>COUNTIF($B$2:$B$38,B48)</f>
        <v>3</v>
      </c>
      <c r="D48" s="26" t="s">
        <v>94</v>
      </c>
    </row>
    <row r="49" spans="2:4">
      <c r="B49" s="23" t="s">
        <v>34</v>
      </c>
      <c r="C49">
        <f>COUNTIF($B$2:$B$38,B49)</f>
        <v>5</v>
      </c>
      <c r="D49" s="26" t="s">
        <v>95</v>
      </c>
    </row>
    <row r="50" spans="2:4">
      <c r="B50" s="23" t="s">
        <v>43</v>
      </c>
      <c r="C50">
        <f>COUNTIF($B$2:$B$38,B50)</f>
        <v>3</v>
      </c>
      <c r="D50" s="26" t="s">
        <v>93</v>
      </c>
    </row>
    <row r="51" spans="2:4">
      <c r="B51" s="23" t="s">
        <v>60</v>
      </c>
      <c r="C51">
        <f>COUNTIF($B$2:$B$38,B51)</f>
        <v>1</v>
      </c>
      <c r="D51" s="26" t="s">
        <v>94</v>
      </c>
    </row>
    <row r="52" spans="2:4">
      <c r="B52" s="23" t="s">
        <v>63</v>
      </c>
      <c r="C52">
        <f>COUNTIF($B$2:$B$38,B52)</f>
        <v>1</v>
      </c>
      <c r="D52" s="26" t="s">
        <v>95</v>
      </c>
    </row>
    <row r="53" spans="2:4">
      <c r="B53" s="23" t="s">
        <v>74</v>
      </c>
      <c r="C53">
        <f>COUNTIF($B$2:$B$38,B53)</f>
        <v>1</v>
      </c>
      <c r="D53" s="26" t="s">
        <v>93</v>
      </c>
    </row>
    <row r="54" spans="2:4">
      <c r="B54" s="26" t="s">
        <v>105</v>
      </c>
      <c r="C54">
        <f>COUNTIF($B$2:$B$38,B54)</f>
        <v>1</v>
      </c>
      <c r="D54" s="26" t="s">
        <v>95</v>
      </c>
    </row>
    <row r="55" spans="2:4">
      <c r="B55" s="23" t="s">
        <v>106</v>
      </c>
      <c r="C55">
        <f t="shared" ref="C55:C56" si="1">COUNTIF($B$2:$B$38,B55)</f>
        <v>3</v>
      </c>
      <c r="D55" s="26" t="s">
        <v>97</v>
      </c>
    </row>
    <row r="56" spans="2:4">
      <c r="B56" s="23" t="s">
        <v>110</v>
      </c>
      <c r="C56">
        <f t="shared" si="1"/>
        <v>3</v>
      </c>
      <c r="D56" s="26" t="s">
        <v>96</v>
      </c>
    </row>
    <row r="57" spans="2:4">
      <c r="B57" s="29" t="s">
        <v>100</v>
      </c>
      <c r="C57">
        <f>COUNTIF($B$28:$B$38,B57)</f>
        <v>2</v>
      </c>
      <c r="D57" s="26" t="s">
        <v>97</v>
      </c>
    </row>
    <row r="58" spans="2:4">
      <c r="B58" s="32" t="s">
        <v>98</v>
      </c>
      <c r="C58">
        <f t="shared" ref="C58:C62" si="2">COUNTIF($B$28:$B$38,B58)</f>
        <v>2</v>
      </c>
      <c r="D58" t="s">
        <v>102</v>
      </c>
    </row>
    <row r="59" spans="2:4">
      <c r="B59" s="32" t="s">
        <v>92</v>
      </c>
      <c r="C59">
        <f t="shared" si="2"/>
        <v>2</v>
      </c>
      <c r="D59" t="s">
        <v>94</v>
      </c>
    </row>
    <row r="60" spans="2:4">
      <c r="B60" s="32" t="s">
        <v>91</v>
      </c>
      <c r="C60">
        <f t="shared" si="2"/>
        <v>1</v>
      </c>
      <c r="D60" t="s">
        <v>96</v>
      </c>
    </row>
    <row r="61" spans="2:4">
      <c r="B61" s="33" t="s">
        <v>103</v>
      </c>
      <c r="C61">
        <f t="shared" si="2"/>
        <v>2</v>
      </c>
      <c r="D61" t="s">
        <v>96</v>
      </c>
    </row>
    <row r="62" spans="2:4">
      <c r="B62" s="29" t="s">
        <v>101</v>
      </c>
      <c r="C62">
        <f t="shared" si="2"/>
        <v>2</v>
      </c>
      <c r="D62" t="s">
        <v>95</v>
      </c>
    </row>
    <row r="63" spans="2:4">
      <c r="B63" s="23"/>
      <c r="C63">
        <f>SUM(C46:C62)</f>
        <v>37</v>
      </c>
    </row>
    <row r="64" spans="2:4">
      <c r="B64" s="23"/>
    </row>
    <row r="65" spans="2:3">
      <c r="B65" s="23"/>
    </row>
    <row r="66" spans="2:3">
      <c r="B66" s="23"/>
    </row>
    <row r="67" spans="2:3">
      <c r="B67" s="23"/>
    </row>
    <row r="68" spans="2:3">
      <c r="B68" s="29"/>
      <c r="C68" t="s">
        <v>104</v>
      </c>
    </row>
    <row r="69" spans="2:3">
      <c r="B69" s="26" t="s">
        <v>93</v>
      </c>
      <c r="C69">
        <f>SUMIF($D$46:$D$62,B69,$C$46:$C$62)</f>
        <v>7</v>
      </c>
    </row>
    <row r="70" spans="2:3">
      <c r="B70" s="26" t="s">
        <v>97</v>
      </c>
      <c r="C70">
        <f>SUMIF($D$46:$D$62,B70,$C$46:$C$62)</f>
        <v>7</v>
      </c>
    </row>
    <row r="71" spans="2:3">
      <c r="B71" s="26" t="s">
        <v>94</v>
      </c>
      <c r="C71">
        <f>SUMIF($D$46:$D$62,B71,$C$46:$C$62)</f>
        <v>6</v>
      </c>
    </row>
    <row r="72" spans="2:3">
      <c r="B72" s="26" t="s">
        <v>95</v>
      </c>
      <c r="C72">
        <f>SUMIF($D$46:$D$62,B72,$C$46:$C$62)</f>
        <v>9</v>
      </c>
    </row>
    <row r="73" spans="2:3">
      <c r="B73" s="26" t="s">
        <v>96</v>
      </c>
      <c r="C73">
        <f>SUMIF($D$46:$D$62,B73,$C$46:$C$62)</f>
        <v>6</v>
      </c>
    </row>
    <row r="74" spans="2:3">
      <c r="B74" s="26" t="s">
        <v>102</v>
      </c>
      <c r="C74">
        <f>SUMIF($D$46:$D$62,B74,$C$46:$C$62)</f>
        <v>2</v>
      </c>
    </row>
    <row r="75" spans="2:3">
      <c r="C75">
        <f>SUM(C69:C74)</f>
        <v>37</v>
      </c>
    </row>
    <row r="77" spans="2:3">
      <c r="C77" t="s">
        <v>89</v>
      </c>
    </row>
    <row r="78" spans="2:3">
      <c r="B78" s="26" t="s">
        <v>93</v>
      </c>
      <c r="C78">
        <f>COUNTIF($D$46:$D$62,B78)</f>
        <v>3</v>
      </c>
    </row>
    <row r="79" spans="2:3">
      <c r="B79" s="26" t="s">
        <v>97</v>
      </c>
      <c r="C79">
        <f>COUNTIF($D$46:$D$62,B79)</f>
        <v>3</v>
      </c>
    </row>
    <row r="80" spans="2:3">
      <c r="B80" s="26" t="s">
        <v>94</v>
      </c>
      <c r="C80">
        <f>COUNTIF($D$46:$D$62,B80)</f>
        <v>3</v>
      </c>
    </row>
    <row r="81" spans="2:3">
      <c r="B81" s="26" t="s">
        <v>95</v>
      </c>
      <c r="C81">
        <f>COUNTIF($D$46:$D$62,B81)</f>
        <v>4</v>
      </c>
    </row>
    <row r="82" spans="2:3">
      <c r="B82" s="26" t="s">
        <v>96</v>
      </c>
      <c r="C82">
        <f>COUNTIF($D$46:$D$62,B82)</f>
        <v>3</v>
      </c>
    </row>
    <row r="83" spans="2:3">
      <c r="B83" s="26" t="s">
        <v>102</v>
      </c>
      <c r="C83">
        <f>COUNTIF($D$46:$D$62,B83)</f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MAGANG LUAR UNAIR</vt:lpstr>
      <vt:lpstr>MAGANG DALAM UNAIR</vt:lpstr>
      <vt:lpstr>dosen Pembimbing MAGANG</vt:lpstr>
      <vt:lpstr>'dosen Pembimbing MAGANG'!Extract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P-AKADEMIK FKM</dc:creator>
  <cp:lastModifiedBy>Rachman Marjianto</cp:lastModifiedBy>
  <dcterms:created xsi:type="dcterms:W3CDTF">2020-12-18T09:39:11Z</dcterms:created>
  <dcterms:modified xsi:type="dcterms:W3CDTF">2021-02-06T08:59:30Z</dcterms:modified>
</cp:coreProperties>
</file>