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laragon\www\knit\storage\"/>
    </mc:Choice>
  </mc:AlternateContent>
  <xr:revisionPtr revIDLastSave="0" documentId="13_ncr:1_{9E558908-F337-4421-B04A-2BFCA5A2F862}" xr6:coauthVersionLast="45" xr6:coauthVersionMax="45" xr10:uidLastSave="{00000000-0000-0000-0000-000000000000}"/>
  <bookViews>
    <workbookView xWindow="-110" yWindow="-110" windowWidth="19420" windowHeight="10560" xr2:uid="{00000000-000D-0000-FFFF-FFFF00000000}"/>
  </bookViews>
  <sheets>
    <sheet name="KnitVariables" sheetId="1" r:id="rId1"/>
    <sheet name="Offsets" sheetId="2" r:id="rId2"/>
    <sheet name="ArmholeShaping" sheetId="3" r:id="rId3"/>
  </sheets>
  <definedNames>
    <definedName name="BUST">KnitVariables!$C$14</definedName>
    <definedName name="COL_OFFSET">Offsets!$C$16</definedName>
    <definedName name="ROW_OFFSET">Offsets!$C$17</definedName>
    <definedName name="STITCH_GAUGE">KnitVariables!$C$6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62" i="1" l="1"/>
  <c r="C56" i="1"/>
  <c r="H11" i="2"/>
  <c r="H10" i="2"/>
  <c r="H9" i="2"/>
  <c r="H8" i="2"/>
  <c r="H7" i="2"/>
  <c r="H6" i="2"/>
  <c r="H5" i="2"/>
  <c r="H4" i="2"/>
  <c r="C97" i="1"/>
  <c r="C96" i="1"/>
  <c r="C94" i="1"/>
  <c r="C85" i="1"/>
  <c r="C91" i="1" s="1"/>
  <c r="C84" i="1"/>
  <c r="C79" i="1" a="1"/>
  <c r="C79" i="1" s="1"/>
  <c r="C78" i="1" a="1"/>
  <c r="C78" i="1" s="1"/>
  <c r="C77" i="1" a="1"/>
  <c r="C77" i="1" s="1"/>
  <c r="C80" i="1" s="1"/>
  <c r="C76" i="1" a="1"/>
  <c r="C76" i="1" s="1"/>
  <c r="C75" i="1" a="1"/>
  <c r="C75" i="1" s="1"/>
  <c r="C67" i="1" s="1"/>
  <c r="C72" i="1" a="1"/>
  <c r="C72" i="1" s="1"/>
  <c r="C71" i="1" a="1"/>
  <c r="C71" i="1" s="1"/>
  <c r="C60" i="1"/>
  <c r="C59" i="1"/>
  <c r="C61" i="1" s="1"/>
  <c r="C58" i="1"/>
  <c r="C57" i="1"/>
  <c r="C52" i="1"/>
  <c r="C50" i="1"/>
  <c r="C51" i="1" s="1"/>
  <c r="C53" i="1" s="1"/>
  <c r="C46" i="1"/>
  <c r="C47" i="1" s="1"/>
  <c r="C49" i="1" s="1"/>
  <c r="C44" i="1"/>
  <c r="C45" i="1" s="1"/>
  <c r="C48" i="1" s="1"/>
  <c r="C32" i="1"/>
  <c r="C31" i="1"/>
  <c r="C30" i="1"/>
  <c r="C37" i="1" s="1"/>
  <c r="C65" i="1" s="1"/>
  <c r="H24" i="1"/>
  <c r="H21" i="1"/>
  <c r="C66" i="1" l="1"/>
  <c r="C68" i="1" s="1"/>
  <c r="C55" i="1"/>
  <c r="C5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30" authorId="0" shapeId="0" xr:uid="{00000000-0006-0000-0000-000002000000}">
      <text>
        <r>
          <rPr>
            <sz val="10"/>
            <color rgb="FF000000"/>
            <rFont val="Arial"/>
          </rPr>
          <t>+ramakrishna.gandikota@pluraltechnology.com Lines 33 - 42 are no longer needed.
Line 31 tests if hips are larger than waist. If yes, it add the ease value to the number of inches for hips and calculates the number of stitches to cast on.
Line 32 tests if waist is larger than hips. If yes, it add the ease value to the  number of inches for waist and calculates the number of stitches to cast on .
Line 30 tests which measurement is larger - hips or waist - and chooses the calculated value based on that test.
	-Jane Nickerson</t>
        </r>
      </text>
    </comment>
    <comment ref="B33" authorId="0" shapeId="0" xr:uid="{00000000-0006-0000-0000-000001000000}">
      <text>
        <r>
          <rPr>
            <sz val="10"/>
            <color rgb="FF000000"/>
            <rFont val="Arial"/>
          </rPr>
          <t>This variable allows the designer to specify a multiple of stitches required to knit a pattern. For instance a rib that requires a multiple of 2.
	-Jane Nickerson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00000000-0006-0000-0100-000001000000}">
      <text>
        <r>
          <rPr>
            <sz val="10"/>
            <color rgb="FF000000"/>
            <rFont val="Arial"/>
          </rPr>
          <t>row gauge is not used. For reference only</t>
        </r>
      </text>
    </comment>
    <comment ref="G2" authorId="0" shapeId="0" xr:uid="{00000000-0006-0000-0100-000002000000}">
      <text>
        <r>
          <rPr>
            <sz val="10"/>
            <color rgb="FF000000"/>
            <rFont val="Arial"/>
          </rPr>
          <t>This the row where the arm hole shaping starts</t>
        </r>
      </text>
    </comment>
  </commentList>
</comments>
</file>

<file path=xl/sharedStrings.xml><?xml version="1.0" encoding="utf-8"?>
<sst xmlns="http://schemas.openxmlformats.org/spreadsheetml/2006/main" count="262" uniqueCount="141">
  <si>
    <t>Bust sizes</t>
  </si>
  <si>
    <t>Input from Profile and/or checkout</t>
  </si>
  <si>
    <t>ARMHOLE_BUST_RELATIONSHIP</t>
  </si>
  <si>
    <t>Col of Armhole Shaping</t>
  </si>
  <si>
    <t>stitch gauge</t>
  </si>
  <si>
    <t>knitVariable</t>
  </si>
  <si>
    <t>row gauge</t>
  </si>
  <si>
    <t>Value</t>
  </si>
  <si>
    <t>row offset</t>
  </si>
  <si>
    <t>section size</t>
  </si>
  <si>
    <t>Calculation</t>
  </si>
  <si>
    <t>Profile 1: Long Waisted</t>
  </si>
  <si>
    <t>Profile 2: Apple Shaped</t>
  </si>
  <si>
    <t>STITCH_GAUGE</t>
  </si>
  <si>
    <t>Profile 3: Hourglass</t>
  </si>
  <si>
    <t>FIRST_NAME</t>
  </si>
  <si>
    <t>ROW_GAUGE</t>
  </si>
  <si>
    <t>#_OF_STITCHES_FOR_FIRST_DECREASE_AT_ARMHOLE</t>
  </si>
  <si>
    <t>Tessa</t>
  </si>
  <si>
    <t>#_OF_STITCHES_FOR_SECOND_DECREASE_AT_ARMHOLE</t>
  </si>
  <si>
    <t>#_OF_STITCHES_FOR_THIRD_DECREASE_AT_ARMHOLE</t>
  </si>
  <si>
    <t xml:space="preserve">Cindy </t>
  </si>
  <si>
    <t>Debbie</t>
  </si>
  <si>
    <t>LAST_NAME</t>
  </si>
  <si>
    <t>Hourglass</t>
  </si>
  <si>
    <t>Thinman</t>
  </si>
  <si>
    <t>Round</t>
  </si>
  <si>
    <t>PATTERN</t>
  </si>
  <si>
    <t>EMAIL_ADDRESS</t>
  </si>
  <si>
    <t>#_OF_STITCHES_FOR_4TH_DECREASE_AT_ARMHOLE</t>
  </si>
  <si>
    <t>#_OF_TIMES_TO_DECREASE_1_STITCH_AT_EACH_END</t>
  </si>
  <si>
    <t>#_OF_ROWS_TO_KNIT_STRAIGHT</t>
  </si>
  <si>
    <t>DEC_1_STITCH_EVERY_OTHER_ROW_X_TIMES</t>
  </si>
  <si>
    <t>NEEDLE_SIZE</t>
  </si>
  <si>
    <t>BO_2_STITCHES_BEG_NEXT_X_ROWS</t>
  </si>
  <si>
    <t>BO_4_STITCHES_BEG_NEXT_X_ROWS</t>
  </si>
  <si>
    <t>BO_REMAINING_1</t>
  </si>
  <si>
    <t>LOWER_EDGE_CIRCUMFERENCE</t>
  </si>
  <si>
    <t>BO_REMAINING_2</t>
  </si>
  <si>
    <t>BO_REMAINING_3</t>
  </si>
  <si>
    <t>LOWER_EDGE_TO_UNDERARM</t>
  </si>
  <si>
    <t>LOWER_EDGE_TO_WAIST</t>
  </si>
  <si>
    <t>WAIST_TO_UNDERARM</t>
  </si>
  <si>
    <t>WAIST</t>
  </si>
  <si>
    <t>BUST</t>
  </si>
  <si>
    <t>NECK_EDGE_TO_SHOULDER</t>
  </si>
  <si>
    <t>WRIST_CIRCUMFERENCE</t>
  </si>
  <si>
    <t>FOREARM_CIRCUMFERENCE</t>
  </si>
  <si>
    <t>UPPER_ARM_CIRCUMFERENCE</t>
  </si>
  <si>
    <t>LENGTH_WRIST_TO_ELBOW</t>
  </si>
  <si>
    <t>LENGTH_ELBOW_TO_UNDERARM</t>
  </si>
  <si>
    <t>(C19-C20)</t>
  </si>
  <si>
    <t>col offset</t>
  </si>
  <si>
    <t>ARMHOLE_DEPTH</t>
  </si>
  <si>
    <t>WAIST_FRONT</t>
  </si>
  <si>
    <t>BUST_FRONT</t>
  </si>
  <si>
    <t>(C14-C25)</t>
  </si>
  <si>
    <t>BUST_BACK</t>
  </si>
  <si>
    <t>EASE</t>
  </si>
  <si>
    <t>Calculations or Variables</t>
  </si>
  <si>
    <t>Cast-on</t>
  </si>
  <si>
    <t>IF(C13&gt;=C9, C31,C32)</t>
  </si>
  <si>
    <t>#IF_WAIST_LARGER_THAN_HIPS</t>
  </si>
  <si>
    <t>Bust size</t>
  </si>
  <si>
    <t>IF(C13&gt;=C9, MROUND((C13+C26)*C6,c33))</t>
  </si>
  <si>
    <t>#IF_HIPS_LARGER_THAN_WAIST</t>
  </si>
  <si>
    <t>IF(C9&gt;=C13, mround((C9+C26)*C6))</t>
  </si>
  <si>
    <t>#CAST_ON_IN_MULTIPLES_OF</t>
  </si>
  <si>
    <t>Place markers</t>
  </si>
  <si>
    <t>SIDE_MARKER</t>
  </si>
  <si>
    <t>ROUND(C30/2)</t>
  </si>
  <si>
    <t>Stitch gauge</t>
  </si>
  <si>
    <t>BORDER</t>
  </si>
  <si>
    <t>Usually a set length such as 1.5"</t>
  </si>
  <si>
    <t>(C9-C13)</t>
  </si>
  <si>
    <t>MROUND((C50*C6),2)</t>
  </si>
  <si>
    <t>(C11) less any boarder...</t>
  </si>
  <si>
    <t>(C7*C52)</t>
  </si>
  <si>
    <t>even(C51/2)</t>
  </si>
  <si>
    <t>DECREASE_EVERY_N_ROWS_WAIST</t>
  </si>
  <si>
    <t>EVEN(C53/C54)</t>
  </si>
  <si>
    <t>ROUND(C24-(C13/2))</t>
  </si>
  <si>
    <t>EVEN(C6*C56)</t>
  </si>
  <si>
    <t>even(C12*C7)</t>
  </si>
  <si>
    <t>even(C57/2)</t>
  </si>
  <si>
    <t>INCREASE_EVERY_N_ROWS_BUST_FRONT</t>
  </si>
  <si>
    <t>even(C58/C59)</t>
  </si>
  <si>
    <t>c59</t>
  </si>
  <si>
    <t>TEXT_FOR_BUST_INCREASES_FRONT</t>
  </si>
  <si>
    <t>IF(C61 &lt;= 0, "There are no increases for the bust", (if(even(C61/2) &gt; 0, CONCATENATE("Row 1: Knit to the marker, m1r, sm, knit to 1 stitch before the side marker, m1r, k1, sm. Increase as stated in back instructions. Slip side marker, k1, m1l, knit to 1 stitch before the next marker, sm, m1l, knit to the end. Rows 2 - ",C60,": Knit in stockinette. Repeat rows 1 - ",C60," for a total of ",C59," times."))))</t>
  </si>
  <si>
    <t>ROUND(C25-(C13/2))</t>
  </si>
  <si>
    <t>EVEN(C6*C63)</t>
  </si>
  <si>
    <t>INCREASE_EVERY_N_ROWS_BACK</t>
  </si>
  <si>
    <t>even(C65/C66)</t>
  </si>
  <si>
    <t>TEXT_FOR_BACK_INCREASES</t>
  </si>
  <si>
    <t>IF(C64 &lt;= 0, "There are no increases for the bust", CONCATENATE("Row 1: Knit to the marker, m1r, sm, knit to 1 stitch before the side marker, m1r, k1, sm. Increase as stated in front instructions. Slip side marker, k1, m1l, knit to 1 stitch before the next marker, sm, m1l, knit to the end. Rows 2 - ",C67,": Knit in stockinette. Repeat rows 1 - ",C67," for a total of ",C66," times."))</t>
  </si>
  <si>
    <t>Neckline shaping</t>
  </si>
  <si>
    <t>BIND_OFF_NECK_EDGE_EVERY</t>
  </si>
  <si>
    <t>Armhole Shaping</t>
  </si>
  <si>
    <t>DEPTH_OF_ARMHOLE_BEFORE_BINDOFF</t>
  </si>
  <si>
    <t>TEXT_FOR_CAP_SHAPING</t>
  </si>
  <si>
    <t>SHOULDER_BIND_OFF_1</t>
  </si>
  <si>
    <t>SHOULDER_BIND_OFF_2</t>
  </si>
  <si>
    <t>SHOULDER_BIND_OFF_3</t>
  </si>
  <si>
    <t>Sleeve</t>
  </si>
  <si>
    <t/>
  </si>
  <si>
    <t>MROUND((C18+0.5)*C6,6)</t>
  </si>
  <si>
    <t>C100</t>
  </si>
  <si>
    <t>LENGTH_ELBOW_TO_UNDERARM_LESS_1</t>
  </si>
  <si>
    <t>(C21-1)</t>
  </si>
  <si>
    <t>Bind off 2 stitches.</t>
  </si>
  <si>
    <t>Decrease 1 stitch at each end 10 times as follows:
K1, k2tog, knit to the last 3 stitches, ssk, k1.</t>
  </si>
  <si>
    <t>LENGTH_WRIST_TO_UNDERARM</t>
  </si>
  <si>
    <t>NO_OF_STITCHES_TO_CAST_ON</t>
  </si>
  <si>
    <t>NO_OF_INCHES_TO_DECREASE_WAIST</t>
  </si>
  <si>
    <t>NO_OF_STITCHES_TO_DECREASE_WAIST</t>
  </si>
  <si>
    <t>NO_OF_INCHES_AVAILABLE_TO_DECREASE</t>
  </si>
  <si>
    <t>NO_OF_ROWS_AVAILABLE_FOR_DECREASING</t>
  </si>
  <si>
    <t>NO_OF_TIMES_TO_DECREASE_WAIST</t>
  </si>
  <si>
    <t>NO_OF_INCHES_TO_INCREASE_BUST_FRONT</t>
  </si>
  <si>
    <t>NO_OF_STITCHES_TO_INCREASE_BUST_FRONT</t>
  </si>
  <si>
    <t>NO_OF_ROWS_AVAILABLE_FOR_INCREASING_BUST</t>
  </si>
  <si>
    <t>NO_OF_TIMES_TO_INCREASE_BUST_FRONT</t>
  </si>
  <si>
    <t>TEST_VARIABLE_NO_OF_TIMES_TO_INCREASE_BUST</t>
  </si>
  <si>
    <t>NO_OF_INCHES_TO_INCREASE_BACK</t>
  </si>
  <si>
    <t>NO_OF_STITCHES_TO_INCREASE_BACK</t>
  </si>
  <si>
    <t>NO_OF_ROWS_AVAILABLE_FOR_INCREASING_BACK</t>
  </si>
  <si>
    <t>NO_OF_TIMES_TO_INCREASE_BACK</t>
  </si>
  <si>
    <t>NO_ST_FRONT_AFTER_ARMHOLE_SHAPING</t>
  </si>
  <si>
    <t>NO_STS_V_NECK_BIND_OFF</t>
  </si>
  <si>
    <t>NO_ROWS_V_NECK_BIND_OFF</t>
  </si>
  <si>
    <t>NO_OF_STITCHES_FOR_FIRST_DECREASE_AT_ARMHOLE</t>
  </si>
  <si>
    <t>NO_OF_STITCHES_FOR_SECOND_DECREASE_AT_ARMHOLE</t>
  </si>
  <si>
    <t>NO_OF_STITCHES_FOR_THIRD_DECREASE_AT_ARMHOLE</t>
  </si>
  <si>
    <t>NO_OF_STITCHES_FOR_4TH_DECREASE_AT_ARMHOLE</t>
  </si>
  <si>
    <t>NO_OF_TIMES_TO_DECREASE_1_STITCH_AT_EACH_END</t>
  </si>
  <si>
    <t>NO_OF_ROWS_TO_KNIT_STRAIGHT</t>
  </si>
  <si>
    <t>NO_OF_DECREASES_AT_SLEEVE_CAP</t>
  </si>
  <si>
    <t>NO_OF_STITCHES_AT_SHOULDER</t>
  </si>
  <si>
    <t>NO_OF_STITCHES_TO_CAST_ON_FOR_SLEEVE</t>
  </si>
  <si>
    <t>NO_OF_SLEEVE_STITCHES_AT_UPPER_ARM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</si>
</sst>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sz val="10"/>
      <name val="Arial"/>
    </font>
    <font>
      <sz val="10"/>
      <name val="Arial"/>
    </font>
    <font>
      <b/>
      <sz val="10"/>
      <name val="Arial"/>
    </font>
    <font>
      <sz val="10"/>
      <name val="Arial"/>
    </font>
    <font>
      <sz val="10"/>
      <color rgb="FF000000"/>
      <name val="Arial"/>
    </font>
    <font>
      <sz val="10"/>
      <name val="Arial"/>
    </font>
    <font>
      <b/>
      <sz val="10"/>
      <name val="Arial"/>
    </font>
    <font>
      <sz val="10"/>
      <color rgb="FF222222"/>
      <name val="Arial"/>
    </font>
    <font>
      <sz val="10"/>
      <color rgb="FF222222"/>
      <name val="Arial"/>
    </font>
    <font>
      <sz val="11"/>
      <color rgb="FF000000"/>
      <name val="Inconsolata"/>
    </font>
    <font>
      <sz val="10"/>
      <color rgb="FF000000"/>
      <name val="Roboto"/>
    </font>
    <font>
      <sz val="11"/>
      <color rgb="FF000000"/>
      <name val="Arial"/>
    </font>
    <font>
      <sz val="11"/>
      <color rgb="FF008000"/>
      <name val="Inconsolata"/>
    </font>
    <font>
      <sz val="10"/>
      <color rgb="FF0000FF"/>
      <name val="Arial"/>
    </font>
    <font>
      <sz val="10"/>
      <color rgb="FF0000FF"/>
      <name val="Arial"/>
    </font>
    <font>
      <sz val="10"/>
      <color rgb="FF000000"/>
      <name val="Inconsolata"/>
    </font>
  </fonts>
  <fills count="4">
    <fill>
      <patternFill patternType="none"/>
    </fill>
    <fill>
      <patternFill patternType="gray125"/>
    </fill>
    <fill>
      <patternFill patternType="solid">
        <fgColor rgb="FFFFFFFF"/>
        <bgColor rgb="FFFFFFFF"/>
      </patternFill>
    </fill>
    <fill>
      <patternFill patternType="solid">
        <fgColor rgb="FFC9DAF8"/>
        <bgColor rgb="FFC9DAF8"/>
      </patternFill>
    </fill>
  </fills>
  <borders count="2">
    <border>
      <left/>
      <right/>
      <top/>
      <bottom/>
      <diagonal/>
    </border>
    <border>
      <left/>
      <right/>
      <top/>
      <bottom/>
      <diagonal/>
    </border>
  </borders>
  <cellStyleXfs count="1">
    <xf numFmtId="0" fontId="0" fillId="0" borderId="0"/>
  </cellStyleXfs>
  <cellXfs count="108">
    <xf numFmtId="0" fontId="0" fillId="0" borderId="0" xfId="0" applyFont="1" applyAlignment="1"/>
    <xf numFmtId="0" fontId="1" fillId="0" borderId="0" xfId="0" applyFont="1" applyAlignment="1"/>
    <xf numFmtId="0" fontId="1" fillId="0" borderId="0" xfId="0" applyFont="1" applyAlignment="1"/>
    <xf numFmtId="0" fontId="2" fillId="0" borderId="0" xfId="0" applyFont="1" applyAlignment="1"/>
    <xf numFmtId="1" fontId="2" fillId="0" borderId="0" xfId="0" applyNumberFormat="1" applyFont="1" applyAlignment="1">
      <alignment horizontal="left" vertical="top"/>
    </xf>
    <xf numFmtId="1" fontId="2" fillId="0" borderId="0" xfId="0" applyNumberFormat="1" applyFont="1" applyAlignment="1"/>
    <xf numFmtId="0" fontId="3" fillId="0" borderId="0" xfId="0" applyFont="1" applyAlignment="1"/>
    <xf numFmtId="0" fontId="2" fillId="0" borderId="0" xfId="0" applyFont="1" applyAlignment="1">
      <alignment horizontal="center"/>
    </xf>
    <xf numFmtId="0" fontId="4" fillId="0" borderId="0" xfId="0" applyFont="1" applyAlignment="1"/>
    <xf numFmtId="0" fontId="4" fillId="0" borderId="0" xfId="0" applyFont="1" applyAlignment="1">
      <alignment horizontal="right"/>
    </xf>
    <xf numFmtId="0" fontId="5" fillId="0" borderId="0" xfId="0" applyFont="1" applyAlignment="1">
      <alignment horizontal="center"/>
    </xf>
    <xf numFmtId="0" fontId="3" fillId="0" borderId="0" xfId="0" applyFont="1"/>
    <xf numFmtId="1" fontId="2" fillId="0" borderId="0" xfId="0" applyNumberFormat="1" applyFont="1" applyAlignment="1"/>
    <xf numFmtId="0" fontId="0"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7" fillId="0" borderId="0" xfId="0" applyFont="1" applyAlignment="1"/>
    <xf numFmtId="0" fontId="6" fillId="0" borderId="0" xfId="0" applyFont="1" applyAlignment="1"/>
    <xf numFmtId="0" fontId="8" fillId="0" borderId="0" xfId="0" applyFont="1" applyAlignment="1">
      <alignment horizontal="right"/>
    </xf>
    <xf numFmtId="0" fontId="2" fillId="0" borderId="0" xfId="0" applyFont="1" applyAlignment="1">
      <alignment horizontal="right"/>
    </xf>
    <xf numFmtId="0" fontId="2" fillId="0" borderId="0" xfId="0" applyFont="1" applyAlignment="1"/>
    <xf numFmtId="0" fontId="9" fillId="2" borderId="0" xfId="0" applyFont="1" applyFill="1" applyAlignment="1"/>
    <xf numFmtId="0" fontId="2" fillId="0" borderId="0" xfId="0" applyFont="1" applyAlignment="1">
      <alignment horizontal="center"/>
    </xf>
    <xf numFmtId="0" fontId="8" fillId="0" borderId="0" xfId="0" applyFont="1" applyAlignment="1"/>
    <xf numFmtId="0" fontId="3" fillId="0" borderId="0" xfId="0" applyFont="1" applyAlignment="1"/>
    <xf numFmtId="0" fontId="2" fillId="0" borderId="0" xfId="0" applyFont="1" applyAlignment="1">
      <alignment horizontal="center"/>
    </xf>
    <xf numFmtId="0" fontId="2" fillId="0" borderId="0" xfId="0" applyFont="1" applyAlignment="1"/>
    <xf numFmtId="0" fontId="6" fillId="0" borderId="0" xfId="0" applyFont="1" applyAlignment="1"/>
    <xf numFmtId="1" fontId="10" fillId="0" borderId="0" xfId="0" applyNumberFormat="1" applyFont="1" applyAlignment="1">
      <alignment wrapText="1"/>
    </xf>
    <xf numFmtId="0" fontId="2" fillId="0" borderId="0" xfId="0" applyFont="1" applyAlignment="1">
      <alignment horizontal="center"/>
    </xf>
    <xf numFmtId="1" fontId="6" fillId="2" borderId="0" xfId="0" applyNumberFormat="1" applyFont="1" applyFill="1" applyAlignment="1"/>
    <xf numFmtId="0" fontId="2" fillId="0" borderId="0" xfId="0" applyFont="1" applyAlignment="1"/>
    <xf numFmtId="0" fontId="5" fillId="0" borderId="0" xfId="0" applyFont="1" applyAlignment="1">
      <alignment horizontal="center"/>
    </xf>
    <xf numFmtId="0" fontId="2" fillId="0" borderId="0" xfId="0" applyFont="1" applyAlignment="1"/>
    <xf numFmtId="0" fontId="2" fillId="0" borderId="0" xfId="0" applyFont="1" applyAlignment="1">
      <alignment horizontal="right"/>
    </xf>
    <xf numFmtId="1" fontId="9" fillId="0" borderId="0" xfId="0" applyNumberFormat="1" applyFont="1" applyAlignment="1"/>
    <xf numFmtId="0" fontId="7" fillId="0" borderId="0" xfId="0" applyFont="1"/>
    <xf numFmtId="0" fontId="3" fillId="0" borderId="0" xfId="0" applyFont="1" applyAlignment="1">
      <alignment horizontal="right"/>
    </xf>
    <xf numFmtId="0" fontId="2" fillId="0" borderId="0" xfId="0" applyFont="1" applyAlignment="1">
      <alignment horizontal="right"/>
    </xf>
    <xf numFmtId="0" fontId="2" fillId="0" borderId="0" xfId="0" applyFont="1" applyAlignment="1">
      <alignment horizontal="center"/>
    </xf>
    <xf numFmtId="0" fontId="2" fillId="0" borderId="0" xfId="0" applyFont="1" applyAlignment="1">
      <alignment horizontal="center"/>
    </xf>
    <xf numFmtId="0" fontId="11" fillId="2" borderId="0" xfId="0" applyFont="1" applyFill="1" applyAlignment="1"/>
    <xf numFmtId="0" fontId="1" fillId="0" borderId="0" xfId="0" applyFont="1" applyAlignment="1">
      <alignment horizontal="right"/>
    </xf>
    <xf numFmtId="0" fontId="6" fillId="2" borderId="0" xfId="0" applyFont="1" applyFill="1" applyAlignment="1"/>
    <xf numFmtId="0" fontId="3" fillId="0" borderId="0" xfId="0" applyFont="1" applyAlignment="1"/>
    <xf numFmtId="0" fontId="5" fillId="3" borderId="0" xfId="0" applyFont="1" applyFill="1" applyAlignment="1"/>
    <xf numFmtId="0" fontId="3" fillId="0" borderId="0" xfId="0" applyFont="1" applyAlignment="1"/>
    <xf numFmtId="0" fontId="5" fillId="3" borderId="0" xfId="0" applyFont="1" applyFill="1"/>
    <xf numFmtId="0" fontId="3" fillId="0" borderId="0" xfId="0" applyFont="1" applyAlignment="1"/>
    <xf numFmtId="0" fontId="5" fillId="3" borderId="0" xfId="0" applyFont="1" applyFill="1" applyAlignment="1">
      <alignment horizontal="center"/>
    </xf>
    <xf numFmtId="0" fontId="11" fillId="2" borderId="0" xfId="0" applyFont="1" applyFill="1" applyAlignment="1">
      <alignment horizontal="right"/>
    </xf>
    <xf numFmtId="0" fontId="11" fillId="0" borderId="0" xfId="0" applyFont="1" applyAlignment="1"/>
    <xf numFmtId="0" fontId="11" fillId="2" borderId="0" xfId="0" applyFont="1" applyFill="1" applyAlignment="1"/>
    <xf numFmtId="0" fontId="11" fillId="2" borderId="0" xfId="0" applyFont="1" applyFill="1" applyAlignment="1"/>
    <xf numFmtId="0" fontId="3" fillId="0" borderId="0" xfId="0" applyFont="1" applyAlignment="1"/>
    <xf numFmtId="0" fontId="0" fillId="2" borderId="0" xfId="0" applyFont="1" applyFill="1" applyAlignment="1">
      <alignment horizontal="right"/>
    </xf>
    <xf numFmtId="0" fontId="11" fillId="0" borderId="0" xfId="0" applyFont="1" applyAlignment="1"/>
    <xf numFmtId="0" fontId="0" fillId="0" borderId="0" xfId="0" applyFont="1" applyAlignment="1">
      <alignment horizontal="right"/>
    </xf>
    <xf numFmtId="0" fontId="11" fillId="0" borderId="0" xfId="0" applyFont="1" applyAlignment="1"/>
    <xf numFmtId="0" fontId="12" fillId="2" borderId="0" xfId="0" applyFont="1" applyFill="1" applyAlignment="1"/>
    <xf numFmtId="0" fontId="11" fillId="0" borderId="0" xfId="0" applyFont="1" applyAlignment="1"/>
    <xf numFmtId="0" fontId="3" fillId="0" borderId="0" xfId="0" applyFont="1" applyAlignment="1"/>
    <xf numFmtId="0" fontId="3" fillId="0" borderId="0" xfId="0" applyFont="1" applyAlignment="1">
      <alignment horizontal="right"/>
    </xf>
    <xf numFmtId="0" fontId="6" fillId="2" borderId="0" xfId="0" applyFont="1" applyFill="1" applyAlignment="1">
      <alignment horizontal="right"/>
    </xf>
    <xf numFmtId="0" fontId="13" fillId="2" borderId="0" xfId="0" applyFont="1" applyFill="1" applyAlignment="1"/>
    <xf numFmtId="0" fontId="11" fillId="2" borderId="0" xfId="0" applyFont="1" applyFill="1"/>
    <xf numFmtId="0" fontId="0" fillId="2" borderId="0" xfId="0" applyFont="1" applyFill="1" applyAlignment="1">
      <alignment horizontal="right"/>
    </xf>
    <xf numFmtId="0" fontId="3" fillId="0" borderId="0" xfId="0" applyFont="1" applyAlignment="1">
      <alignment horizontal="center"/>
    </xf>
    <xf numFmtId="0" fontId="3" fillId="0" borderId="0" xfId="0" applyFont="1"/>
    <xf numFmtId="0" fontId="13" fillId="2" borderId="0" xfId="0" applyFont="1" applyFill="1" applyAlignment="1">
      <alignment horizontal="right"/>
    </xf>
    <xf numFmtId="0" fontId="2" fillId="2" borderId="0" xfId="0" applyFont="1" applyFill="1" applyAlignment="1"/>
    <xf numFmtId="0" fontId="6" fillId="2" borderId="0" xfId="0" applyFont="1" applyFill="1" applyAlignment="1">
      <alignment horizontal="right"/>
    </xf>
    <xf numFmtId="0" fontId="6" fillId="2" borderId="0" xfId="0" applyFont="1" applyFill="1" applyAlignment="1"/>
    <xf numFmtId="0" fontId="6" fillId="2" borderId="0" xfId="0" applyFont="1" applyFill="1" applyAlignment="1">
      <alignment horizontal="right"/>
    </xf>
    <xf numFmtId="0" fontId="11" fillId="2" borderId="1" xfId="0" applyFont="1" applyFill="1" applyBorder="1" applyAlignment="1">
      <alignment wrapText="1"/>
    </xf>
    <xf numFmtId="0" fontId="11" fillId="2" borderId="0" xfId="0" applyFont="1" applyFill="1" applyAlignment="1">
      <alignment wrapText="1"/>
    </xf>
    <xf numFmtId="0" fontId="6" fillId="2" borderId="0" xfId="0" applyFont="1" applyFill="1" applyAlignment="1"/>
    <xf numFmtId="0" fontId="11" fillId="2" borderId="1" xfId="0" applyFont="1" applyFill="1" applyBorder="1" applyAlignment="1"/>
    <xf numFmtId="0" fontId="11" fillId="2" borderId="1" xfId="0" applyFont="1" applyFill="1" applyBorder="1" applyAlignment="1">
      <alignment wrapText="1"/>
    </xf>
    <xf numFmtId="0" fontId="2" fillId="3" borderId="0" xfId="0" applyFont="1" applyFill="1" applyAlignment="1"/>
    <xf numFmtId="0" fontId="2" fillId="3" borderId="0" xfId="0" applyFont="1" applyFill="1" applyAlignment="1">
      <alignment horizontal="right"/>
    </xf>
    <xf numFmtId="0" fontId="3" fillId="3" borderId="0" xfId="0" applyFont="1" applyFill="1" applyAlignment="1"/>
    <xf numFmtId="0" fontId="3" fillId="3" borderId="0" xfId="0" applyFont="1" applyFill="1" applyAlignment="1">
      <alignment horizontal="center"/>
    </xf>
    <xf numFmtId="0" fontId="11" fillId="3" borderId="0" xfId="0" applyFont="1" applyFill="1" applyAlignment="1"/>
    <xf numFmtId="1" fontId="2" fillId="3" borderId="0" xfId="0" applyNumberFormat="1" applyFont="1" applyFill="1" applyAlignment="1"/>
    <xf numFmtId="0" fontId="11" fillId="3" borderId="1" xfId="0" applyFont="1" applyFill="1" applyBorder="1" applyAlignment="1"/>
    <xf numFmtId="0" fontId="2" fillId="3" borderId="0" xfId="0" applyFont="1" applyFill="1" applyAlignment="1"/>
    <xf numFmtId="0" fontId="14" fillId="2" borderId="0" xfId="0" applyFont="1" applyFill="1" applyAlignment="1"/>
    <xf numFmtId="0" fontId="11" fillId="2" borderId="1" xfId="0" applyFont="1" applyFill="1" applyBorder="1" applyAlignment="1"/>
    <xf numFmtId="0" fontId="15" fillId="0" borderId="0" xfId="0" applyFont="1" applyAlignment="1"/>
    <xf numFmtId="1" fontId="9" fillId="0" borderId="0" xfId="0" applyNumberFormat="1" applyFont="1" applyAlignment="1"/>
    <xf numFmtId="1" fontId="6" fillId="2" borderId="0" xfId="0" applyNumberFormat="1" applyFont="1" applyFill="1" applyAlignment="1"/>
    <xf numFmtId="1" fontId="9" fillId="0" borderId="0" xfId="0" applyNumberFormat="1" applyFont="1" applyAlignment="1"/>
    <xf numFmtId="0" fontId="3" fillId="0" borderId="0" xfId="0" applyFont="1" applyAlignment="1">
      <alignment horizontal="left"/>
    </xf>
    <xf numFmtId="0" fontId="6" fillId="0" borderId="1" xfId="0" applyFont="1" applyBorder="1" applyAlignment="1"/>
    <xf numFmtId="0" fontId="16" fillId="0" borderId="1" xfId="0" applyFont="1" applyBorder="1" applyAlignment="1"/>
    <xf numFmtId="1" fontId="6" fillId="0" borderId="0" xfId="0" applyNumberFormat="1" applyFont="1" applyAlignment="1"/>
    <xf numFmtId="4" fontId="3" fillId="0" borderId="0" xfId="0" applyNumberFormat="1" applyFont="1"/>
    <xf numFmtId="0" fontId="16" fillId="0" borderId="0" xfId="0" applyFont="1" applyAlignment="1"/>
    <xf numFmtId="4" fontId="2" fillId="0" borderId="0" xfId="0" applyNumberFormat="1" applyFont="1" applyAlignment="1">
      <alignment horizontal="right"/>
    </xf>
    <xf numFmtId="0" fontId="2" fillId="0" borderId="0" xfId="0" applyFont="1" applyAlignment="1">
      <alignment horizontal="left" wrapText="1"/>
    </xf>
    <xf numFmtId="0" fontId="6" fillId="2" borderId="0" xfId="0" applyFont="1" applyFill="1" applyAlignment="1"/>
    <xf numFmtId="0" fontId="17" fillId="2" borderId="0" xfId="0" applyFont="1" applyFill="1" applyAlignment="1"/>
    <xf numFmtId="0" fontId="17" fillId="2" borderId="0" xfId="0" applyFont="1" applyFill="1"/>
    <xf numFmtId="0" fontId="0" fillId="0" borderId="0" xfId="0" applyFont="1" applyAlignment="1"/>
    <xf numFmtId="1" fontId="0" fillId="2" borderId="0" xfId="0" applyNumberFormat="1" applyFont="1" applyFill="1" applyAlignment="1"/>
    <xf numFmtId="1" fontId="10"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D1075"/>
  <sheetViews>
    <sheetView tabSelected="1" workbookViewId="0">
      <pane xSplit="2" ySplit="2" topLeftCell="C3" activePane="bottomRight" state="frozen"/>
      <selection pane="topRight" activeCell="C1" sqref="C1"/>
      <selection pane="bottomLeft" activeCell="A3" sqref="A3"/>
      <selection pane="bottomRight" activeCell="B10" sqref="B10"/>
    </sheetView>
  </sheetViews>
  <sheetFormatPr defaultColWidth="14.453125" defaultRowHeight="15.75" customHeight="1"/>
  <cols>
    <col min="1" max="1" width="33.26953125" customWidth="1"/>
    <col min="2" max="2" width="60.54296875" customWidth="1"/>
    <col min="3" max="3" width="24.453125" customWidth="1"/>
    <col min="4" max="4" width="11.7265625" customWidth="1"/>
    <col min="5" max="5" width="6.26953125" customWidth="1"/>
    <col min="6" max="6" width="53.26953125" customWidth="1"/>
    <col min="7" max="7" width="5.08984375" customWidth="1"/>
    <col min="8" max="8" width="24.7265625" customWidth="1"/>
    <col min="9" max="9" width="4.08984375" customWidth="1"/>
    <col min="10" max="10" width="24.54296875" customWidth="1"/>
    <col min="11" max="11" width="4.08984375" customWidth="1"/>
    <col min="12" max="12" width="24.54296875" customWidth="1"/>
  </cols>
  <sheetData>
    <row r="1" spans="1:30" ht="15.75" customHeight="1">
      <c r="A1" s="6" t="s">
        <v>1</v>
      </c>
      <c r="B1" s="8" t="s">
        <v>5</v>
      </c>
      <c r="C1" s="8" t="s">
        <v>7</v>
      </c>
      <c r="D1" s="8"/>
      <c r="E1" s="9"/>
      <c r="F1" s="6" t="s">
        <v>10</v>
      </c>
      <c r="G1" s="6"/>
      <c r="H1" s="6" t="s">
        <v>11</v>
      </c>
      <c r="I1" s="6"/>
      <c r="J1" s="6" t="s">
        <v>12</v>
      </c>
      <c r="K1" s="11"/>
      <c r="L1" s="6" t="s">
        <v>14</v>
      </c>
      <c r="M1" s="11"/>
      <c r="N1" s="11"/>
      <c r="O1" s="11"/>
      <c r="P1" s="11"/>
      <c r="Q1" s="11"/>
      <c r="R1" s="11"/>
      <c r="S1" s="11"/>
      <c r="T1" s="11"/>
      <c r="U1" s="11"/>
      <c r="V1" s="11"/>
      <c r="W1" s="11"/>
      <c r="X1" s="11"/>
      <c r="Y1" s="11"/>
      <c r="Z1" s="11"/>
      <c r="AA1" s="11"/>
      <c r="AB1" s="11"/>
      <c r="AC1" s="11"/>
      <c r="AD1" s="11"/>
    </row>
    <row r="2" spans="1:30" ht="15.75" customHeight="1">
      <c r="A2" s="13"/>
      <c r="B2" s="15" t="s">
        <v>15</v>
      </c>
      <c r="C2" s="6" t="s">
        <v>18</v>
      </c>
      <c r="D2" s="17"/>
      <c r="E2" s="19"/>
      <c r="F2" s="6"/>
      <c r="G2" s="6"/>
      <c r="H2" s="6" t="s">
        <v>21</v>
      </c>
      <c r="I2" s="6"/>
      <c r="J2" s="6" t="s">
        <v>22</v>
      </c>
      <c r="K2" s="11"/>
      <c r="L2" s="6" t="s">
        <v>18</v>
      </c>
      <c r="M2" s="11"/>
      <c r="N2" s="11"/>
      <c r="O2" s="11"/>
      <c r="P2" s="11"/>
      <c r="Q2" s="11"/>
      <c r="R2" s="11"/>
      <c r="S2" s="11"/>
      <c r="T2" s="11"/>
      <c r="U2" s="11"/>
      <c r="V2" s="11"/>
      <c r="W2" s="11"/>
      <c r="X2" s="11"/>
      <c r="Y2" s="11"/>
      <c r="Z2" s="11"/>
      <c r="AA2" s="11"/>
      <c r="AB2" s="11"/>
      <c r="AC2" s="11"/>
      <c r="AD2" s="11"/>
    </row>
    <row r="3" spans="1:30" ht="15.75" customHeight="1">
      <c r="A3" s="13"/>
      <c r="B3" s="21" t="s">
        <v>23</v>
      </c>
      <c r="C3" s="6" t="s">
        <v>24</v>
      </c>
      <c r="D3" s="17"/>
      <c r="E3" s="19"/>
      <c r="F3" s="6"/>
      <c r="G3" s="6"/>
      <c r="H3" s="6" t="s">
        <v>25</v>
      </c>
      <c r="I3" s="22"/>
      <c r="J3" s="22" t="s">
        <v>26</v>
      </c>
      <c r="K3" s="11"/>
      <c r="L3" s="6" t="s">
        <v>24</v>
      </c>
      <c r="M3" s="11"/>
      <c r="N3" s="11"/>
      <c r="O3" s="11"/>
      <c r="P3" s="11"/>
      <c r="Q3" s="11"/>
      <c r="R3" s="11"/>
      <c r="S3" s="11"/>
      <c r="T3" s="11"/>
      <c r="U3" s="11"/>
      <c r="V3" s="11"/>
      <c r="W3" s="11"/>
      <c r="X3" s="11"/>
      <c r="Y3" s="11"/>
      <c r="Z3" s="11"/>
      <c r="AA3" s="11"/>
      <c r="AB3" s="11"/>
      <c r="AC3" s="11"/>
      <c r="AD3" s="11"/>
    </row>
    <row r="4" spans="1:30" ht="15.75" customHeight="1">
      <c r="A4" s="13"/>
      <c r="B4" s="21" t="s">
        <v>27</v>
      </c>
      <c r="C4" s="11"/>
      <c r="D4" s="17"/>
      <c r="E4" s="19"/>
      <c r="F4" s="6"/>
      <c r="G4" s="6"/>
      <c r="H4" s="6"/>
      <c r="I4" s="6"/>
      <c r="J4" s="6"/>
      <c r="K4" s="11"/>
      <c r="L4" s="11"/>
      <c r="M4" s="11"/>
      <c r="N4" s="11"/>
      <c r="O4" s="11"/>
      <c r="P4" s="11"/>
      <c r="Q4" s="11"/>
      <c r="R4" s="11"/>
      <c r="S4" s="11"/>
      <c r="T4" s="11"/>
      <c r="U4" s="11"/>
      <c r="V4" s="11"/>
      <c r="W4" s="11"/>
      <c r="X4" s="11"/>
      <c r="Y4" s="11"/>
      <c r="Z4" s="11"/>
      <c r="AA4" s="11"/>
      <c r="AB4" s="11"/>
      <c r="AC4" s="11"/>
      <c r="AD4" s="11"/>
    </row>
    <row r="5" spans="1:30" ht="15.75" customHeight="1">
      <c r="A5" s="13"/>
      <c r="B5" s="21" t="s">
        <v>28</v>
      </c>
      <c r="C5" s="6"/>
      <c r="D5" s="17"/>
      <c r="E5" s="19"/>
      <c r="F5" s="6"/>
      <c r="G5" s="6"/>
      <c r="H5" s="6"/>
      <c r="I5" s="6"/>
      <c r="J5" s="6"/>
      <c r="K5" s="11"/>
      <c r="L5" s="11"/>
      <c r="M5" s="11"/>
      <c r="N5" s="11"/>
      <c r="O5" s="11"/>
      <c r="P5" s="11"/>
      <c r="Q5" s="11"/>
      <c r="R5" s="11"/>
      <c r="S5" s="11"/>
      <c r="T5" s="11"/>
      <c r="U5" s="11"/>
      <c r="V5" s="11"/>
      <c r="W5" s="11"/>
      <c r="X5" s="11"/>
      <c r="Y5" s="11"/>
      <c r="Z5" s="11"/>
      <c r="AA5" s="11"/>
      <c r="AB5" s="11"/>
      <c r="AC5" s="11"/>
      <c r="AD5" s="11"/>
    </row>
    <row r="6" spans="1:30" ht="15.75" customHeight="1">
      <c r="A6" s="13"/>
      <c r="B6" s="15" t="s">
        <v>13</v>
      </c>
      <c r="C6" s="6">
        <v>5</v>
      </c>
      <c r="D6" s="17"/>
      <c r="E6" s="24"/>
      <c r="F6" s="6"/>
      <c r="G6" s="6"/>
      <c r="H6" s="6">
        <v>6.5</v>
      </c>
      <c r="I6" s="11"/>
      <c r="J6" s="6">
        <v>6</v>
      </c>
      <c r="K6" s="11"/>
      <c r="L6" s="6">
        <v>5</v>
      </c>
      <c r="M6" s="11"/>
      <c r="N6" s="11"/>
      <c r="O6" s="11"/>
      <c r="P6" s="11"/>
      <c r="Q6" s="11"/>
      <c r="R6" s="11"/>
      <c r="S6" s="11"/>
      <c r="T6" s="11"/>
      <c r="U6" s="11"/>
      <c r="V6" s="11"/>
      <c r="W6" s="11"/>
      <c r="X6" s="11"/>
      <c r="Y6" s="11"/>
      <c r="Z6" s="11"/>
      <c r="AA6" s="11"/>
      <c r="AB6" s="11"/>
      <c r="AC6" s="11"/>
      <c r="AD6" s="11"/>
    </row>
    <row r="7" spans="1:30" ht="15.75" customHeight="1">
      <c r="A7" s="13"/>
      <c r="B7" s="15" t="s">
        <v>16</v>
      </c>
      <c r="C7" s="6">
        <v>6.5</v>
      </c>
      <c r="D7" s="17"/>
      <c r="E7" s="25"/>
      <c r="F7" s="6"/>
      <c r="G7" s="6"/>
      <c r="H7" s="6">
        <v>8.25</v>
      </c>
      <c r="I7" s="11"/>
      <c r="J7" s="6">
        <v>7.5</v>
      </c>
      <c r="K7" s="11"/>
      <c r="L7" s="6">
        <v>6.5</v>
      </c>
      <c r="M7" s="11"/>
      <c r="N7" s="11"/>
      <c r="O7" s="11"/>
      <c r="P7" s="11"/>
      <c r="Q7" s="11"/>
      <c r="R7" s="11"/>
      <c r="S7" s="11"/>
      <c r="T7" s="11"/>
      <c r="U7" s="11"/>
      <c r="V7" s="11"/>
      <c r="W7" s="11"/>
      <c r="X7" s="11"/>
      <c r="Y7" s="11"/>
      <c r="Z7" s="11"/>
      <c r="AA7" s="11"/>
      <c r="AB7" s="11"/>
      <c r="AC7" s="11"/>
      <c r="AD7" s="11"/>
    </row>
    <row r="8" spans="1:30" ht="15.75" customHeight="1">
      <c r="A8" s="27"/>
      <c r="B8" s="32" t="s">
        <v>33</v>
      </c>
      <c r="C8" s="34">
        <v>7</v>
      </c>
      <c r="D8" s="27"/>
      <c r="E8" s="21"/>
      <c r="F8" s="35"/>
      <c r="G8" s="35"/>
      <c r="H8" s="35">
        <v>3</v>
      </c>
      <c r="I8" s="3"/>
      <c r="J8" s="34">
        <v>4</v>
      </c>
      <c r="K8" s="3"/>
      <c r="L8" s="34">
        <v>7</v>
      </c>
      <c r="M8" s="3"/>
      <c r="N8" s="3"/>
      <c r="O8" s="3"/>
      <c r="P8" s="3"/>
      <c r="Q8" s="3"/>
      <c r="R8" s="3"/>
      <c r="S8" s="3"/>
      <c r="T8" s="3"/>
      <c r="U8" s="3"/>
      <c r="V8" s="3"/>
      <c r="W8" s="3"/>
      <c r="X8" s="3"/>
      <c r="Y8" s="3"/>
      <c r="Z8" s="3"/>
      <c r="AA8" s="3"/>
      <c r="AB8" s="3"/>
      <c r="AC8" s="3"/>
      <c r="AD8" s="3"/>
    </row>
    <row r="9" spans="1:30" ht="15.75" customHeight="1">
      <c r="A9" s="13"/>
      <c r="B9" s="32" t="s">
        <v>37</v>
      </c>
      <c r="C9" s="6">
        <v>42</v>
      </c>
      <c r="D9" s="17"/>
      <c r="E9" s="37"/>
      <c r="F9" s="6"/>
      <c r="G9" s="6"/>
      <c r="H9" s="6">
        <v>36</v>
      </c>
      <c r="I9" s="11"/>
      <c r="J9" s="6">
        <v>53</v>
      </c>
      <c r="K9" s="11"/>
      <c r="L9" s="6">
        <v>42</v>
      </c>
      <c r="M9" s="11"/>
      <c r="N9" s="11"/>
      <c r="O9" s="11"/>
      <c r="P9" s="11"/>
      <c r="Q9" s="11"/>
      <c r="R9" s="11"/>
      <c r="S9" s="11"/>
      <c r="T9" s="11"/>
      <c r="U9" s="11"/>
      <c r="V9" s="11"/>
      <c r="W9" s="11"/>
      <c r="X9" s="11"/>
      <c r="Y9" s="11"/>
      <c r="Z9" s="11"/>
      <c r="AA9" s="11"/>
      <c r="AB9" s="11"/>
      <c r="AC9" s="11"/>
      <c r="AD9" s="11"/>
    </row>
    <row r="10" spans="1:30" ht="15.75" customHeight="1">
      <c r="A10" s="13"/>
      <c r="B10" s="15" t="s">
        <v>40</v>
      </c>
      <c r="C10" s="6">
        <v>24</v>
      </c>
      <c r="D10" s="17"/>
      <c r="E10" s="38"/>
      <c r="F10" s="6"/>
      <c r="G10" s="6"/>
      <c r="H10" s="6">
        <v>25</v>
      </c>
      <c r="I10" s="11"/>
      <c r="J10" s="6">
        <v>22</v>
      </c>
      <c r="K10" s="11"/>
      <c r="L10" s="6">
        <v>24</v>
      </c>
      <c r="M10" s="11"/>
      <c r="N10" s="11"/>
      <c r="O10" s="11"/>
      <c r="P10" s="11"/>
      <c r="Q10" s="11"/>
      <c r="R10" s="11"/>
      <c r="S10" s="11"/>
      <c r="T10" s="11"/>
      <c r="U10" s="11"/>
      <c r="V10" s="11"/>
      <c r="W10" s="11"/>
      <c r="X10" s="11"/>
      <c r="Y10" s="11"/>
      <c r="Z10" s="11"/>
      <c r="AA10" s="11"/>
      <c r="AB10" s="11"/>
      <c r="AC10" s="11"/>
      <c r="AD10" s="11"/>
    </row>
    <row r="11" spans="1:30" ht="15.75" customHeight="1">
      <c r="A11" s="13"/>
      <c r="B11" s="15" t="s">
        <v>41</v>
      </c>
      <c r="C11" s="6">
        <v>15</v>
      </c>
      <c r="D11" s="17"/>
      <c r="E11" s="38"/>
      <c r="F11" s="6"/>
      <c r="G11" s="6"/>
      <c r="H11" s="6">
        <v>15</v>
      </c>
      <c r="I11" s="11"/>
      <c r="J11" s="6">
        <v>11.5</v>
      </c>
      <c r="K11" s="11"/>
      <c r="L11" s="6">
        <v>15</v>
      </c>
      <c r="M11" s="11"/>
      <c r="N11" s="11"/>
      <c r="O11" s="11"/>
      <c r="P11" s="11"/>
      <c r="Q11" s="11"/>
      <c r="R11" s="11"/>
      <c r="S11" s="11"/>
      <c r="T11" s="11"/>
      <c r="U11" s="11"/>
      <c r="V11" s="11"/>
      <c r="W11" s="11"/>
      <c r="X11" s="11"/>
      <c r="Y11" s="11"/>
      <c r="Z11" s="11"/>
      <c r="AA11" s="11"/>
      <c r="AB11" s="11"/>
      <c r="AC11" s="11"/>
      <c r="AD11" s="11"/>
    </row>
    <row r="12" spans="1:30" ht="15.75" customHeight="1">
      <c r="A12" s="13"/>
      <c r="B12" s="15" t="s">
        <v>42</v>
      </c>
      <c r="C12" s="6">
        <v>9</v>
      </c>
      <c r="D12" s="17"/>
      <c r="E12" s="38"/>
      <c r="F12" s="6"/>
      <c r="G12" s="6"/>
      <c r="H12" s="6">
        <v>10</v>
      </c>
      <c r="I12" s="11"/>
      <c r="J12" s="6">
        <v>9.5</v>
      </c>
      <c r="K12" s="11"/>
      <c r="L12" s="6">
        <v>9</v>
      </c>
      <c r="M12" s="11"/>
      <c r="N12" s="11"/>
      <c r="O12" s="11"/>
      <c r="P12" s="11"/>
      <c r="Q12" s="11"/>
      <c r="R12" s="11"/>
      <c r="S12" s="11"/>
      <c r="T12" s="11"/>
      <c r="U12" s="11"/>
      <c r="V12" s="11"/>
      <c r="W12" s="11"/>
      <c r="X12" s="11"/>
      <c r="Y12" s="11"/>
      <c r="Z12" s="11"/>
      <c r="AA12" s="11"/>
      <c r="AB12" s="11"/>
      <c r="AC12" s="11"/>
      <c r="AD12" s="11"/>
    </row>
    <row r="13" spans="1:30" ht="15.75" customHeight="1">
      <c r="A13" s="13"/>
      <c r="B13" s="15" t="s">
        <v>43</v>
      </c>
      <c r="C13" s="6">
        <v>35</v>
      </c>
      <c r="D13" s="17"/>
      <c r="E13" s="38"/>
      <c r="F13" s="6"/>
      <c r="G13" s="6"/>
      <c r="H13" s="6">
        <v>27</v>
      </c>
      <c r="I13" s="11"/>
      <c r="J13" s="6">
        <v>45</v>
      </c>
      <c r="K13" s="11"/>
      <c r="L13" s="6">
        <v>35</v>
      </c>
      <c r="M13" s="11"/>
      <c r="N13" s="11"/>
      <c r="O13" s="11"/>
      <c r="P13" s="11"/>
      <c r="Q13" s="11"/>
      <c r="R13" s="11"/>
      <c r="S13" s="11"/>
      <c r="T13" s="11"/>
      <c r="U13" s="11"/>
      <c r="V13" s="11"/>
      <c r="W13" s="11"/>
      <c r="X13" s="11"/>
      <c r="Y13" s="11"/>
      <c r="Z13" s="11"/>
      <c r="AA13" s="11"/>
      <c r="AB13" s="11"/>
      <c r="AC13" s="11"/>
      <c r="AD13" s="11"/>
    </row>
    <row r="14" spans="1:30" ht="15.75" customHeight="1">
      <c r="A14" s="13"/>
      <c r="B14" s="15" t="s">
        <v>44</v>
      </c>
      <c r="C14" s="6">
        <v>38</v>
      </c>
      <c r="D14" s="17"/>
      <c r="E14" s="38"/>
      <c r="F14" s="6"/>
      <c r="G14" s="6"/>
      <c r="H14" s="6">
        <v>33</v>
      </c>
      <c r="I14" s="11"/>
      <c r="J14" s="6">
        <v>45</v>
      </c>
      <c r="K14" s="11"/>
      <c r="L14" s="6">
        <v>38</v>
      </c>
      <c r="M14" s="11"/>
      <c r="N14" s="11"/>
      <c r="O14" s="11"/>
      <c r="P14" s="11"/>
      <c r="Q14" s="11"/>
      <c r="R14" s="11"/>
      <c r="S14" s="11"/>
      <c r="T14" s="11"/>
      <c r="U14" s="11"/>
      <c r="V14" s="11"/>
      <c r="W14" s="11"/>
      <c r="X14" s="11"/>
      <c r="Y14" s="11"/>
      <c r="Z14" s="11"/>
      <c r="AA14" s="11"/>
      <c r="AB14" s="11"/>
      <c r="AC14" s="11"/>
      <c r="AD14" s="11"/>
    </row>
    <row r="15" spans="1:30" ht="15.75" customHeight="1">
      <c r="A15" s="13"/>
      <c r="B15" s="15" t="s">
        <v>45</v>
      </c>
      <c r="C15" s="6">
        <v>4</v>
      </c>
      <c r="D15" s="17"/>
      <c r="E15" s="38"/>
      <c r="F15" s="6"/>
      <c r="G15" s="6"/>
      <c r="H15" s="6">
        <v>4</v>
      </c>
      <c r="I15" s="11"/>
      <c r="J15" s="6">
        <v>5</v>
      </c>
      <c r="K15" s="11"/>
      <c r="L15" s="6">
        <v>4</v>
      </c>
      <c r="M15" s="11"/>
      <c r="N15" s="11"/>
      <c r="O15" s="11"/>
      <c r="P15" s="11"/>
      <c r="Q15" s="11"/>
      <c r="R15" s="11"/>
      <c r="S15" s="11"/>
      <c r="T15" s="11"/>
      <c r="U15" s="11"/>
      <c r="V15" s="11"/>
      <c r="W15" s="11"/>
      <c r="X15" s="11"/>
      <c r="Y15" s="11"/>
      <c r="Z15" s="11"/>
      <c r="AA15" s="11"/>
      <c r="AB15" s="11"/>
      <c r="AC15" s="11"/>
      <c r="AD15" s="11"/>
    </row>
    <row r="16" spans="1:30" ht="15.75" customHeight="1">
      <c r="A16" s="13"/>
      <c r="B16" s="15" t="s">
        <v>46</v>
      </c>
      <c r="C16" s="6">
        <v>7.5</v>
      </c>
      <c r="D16" s="17"/>
      <c r="E16" s="38"/>
      <c r="F16" s="6"/>
      <c r="G16" s="6"/>
      <c r="H16" s="6">
        <v>6</v>
      </c>
      <c r="I16" s="11"/>
      <c r="J16" s="6">
        <v>7.25</v>
      </c>
      <c r="K16" s="11"/>
      <c r="L16" s="6">
        <v>7.5</v>
      </c>
      <c r="M16" s="11"/>
      <c r="N16" s="11"/>
      <c r="O16" s="11"/>
      <c r="P16" s="11"/>
      <c r="Q16" s="11"/>
      <c r="R16" s="11"/>
      <c r="S16" s="11"/>
      <c r="T16" s="11"/>
      <c r="U16" s="11"/>
      <c r="V16" s="11"/>
      <c r="W16" s="11"/>
      <c r="X16" s="11"/>
      <c r="Y16" s="11"/>
      <c r="Z16" s="11"/>
      <c r="AA16" s="11"/>
      <c r="AB16" s="11"/>
      <c r="AC16" s="11"/>
      <c r="AD16" s="11"/>
    </row>
    <row r="17" spans="1:30" ht="15.75" customHeight="1">
      <c r="A17" s="13"/>
      <c r="B17" s="15" t="s">
        <v>47</v>
      </c>
      <c r="C17" s="6">
        <v>11</v>
      </c>
      <c r="D17" s="17"/>
      <c r="E17" s="38"/>
      <c r="F17" s="6"/>
      <c r="G17" s="6"/>
      <c r="H17" s="6">
        <v>9.5</v>
      </c>
      <c r="I17" s="11"/>
      <c r="J17" s="6">
        <v>12</v>
      </c>
      <c r="K17" s="11"/>
      <c r="L17" s="6">
        <v>11</v>
      </c>
      <c r="M17" s="11"/>
      <c r="N17" s="11"/>
      <c r="O17" s="11"/>
      <c r="P17" s="11"/>
      <c r="Q17" s="11"/>
      <c r="R17" s="11"/>
      <c r="S17" s="11"/>
      <c r="T17" s="11"/>
      <c r="U17" s="11"/>
      <c r="V17" s="11"/>
      <c r="W17" s="11"/>
      <c r="X17" s="11"/>
      <c r="Y17" s="11"/>
      <c r="Z17" s="11"/>
      <c r="AA17" s="11"/>
      <c r="AB17" s="11"/>
      <c r="AC17" s="11"/>
      <c r="AD17" s="11"/>
    </row>
    <row r="18" spans="1:30" ht="15.75" customHeight="1">
      <c r="A18" s="13"/>
      <c r="B18" s="15" t="s">
        <v>48</v>
      </c>
      <c r="C18" s="6">
        <v>13</v>
      </c>
      <c r="D18" s="17"/>
      <c r="E18" s="38"/>
      <c r="F18" s="6"/>
      <c r="G18" s="6"/>
      <c r="H18" s="6">
        <v>11</v>
      </c>
      <c r="I18" s="11"/>
      <c r="J18" s="6">
        <v>18</v>
      </c>
      <c r="K18" s="11"/>
      <c r="L18" s="6">
        <v>13</v>
      </c>
      <c r="M18" s="11"/>
      <c r="N18" s="11"/>
      <c r="O18" s="11"/>
      <c r="P18" s="11"/>
      <c r="Q18" s="11"/>
      <c r="R18" s="11"/>
      <c r="S18" s="11"/>
      <c r="T18" s="11"/>
      <c r="U18" s="11"/>
      <c r="V18" s="11"/>
      <c r="W18" s="11"/>
      <c r="X18" s="11"/>
      <c r="Y18" s="11"/>
      <c r="Z18" s="11"/>
      <c r="AA18" s="11"/>
      <c r="AB18" s="11"/>
      <c r="AC18" s="11"/>
      <c r="AD18" s="11"/>
    </row>
    <row r="19" spans="1:30" ht="15.75" customHeight="1">
      <c r="A19" s="13"/>
      <c r="B19" s="34" t="s">
        <v>112</v>
      </c>
      <c r="C19" s="6">
        <v>18</v>
      </c>
      <c r="D19" s="17"/>
      <c r="E19" s="11"/>
      <c r="F19" s="6"/>
      <c r="G19" s="6"/>
      <c r="H19" s="6">
        <v>19</v>
      </c>
      <c r="I19" s="11"/>
      <c r="J19" s="6">
        <v>18.5</v>
      </c>
      <c r="K19" s="11"/>
      <c r="L19" s="6">
        <v>18</v>
      </c>
      <c r="M19" s="11"/>
      <c r="N19" s="11"/>
      <c r="O19" s="11"/>
      <c r="P19" s="11"/>
      <c r="Q19" s="11"/>
      <c r="R19" s="11"/>
      <c r="S19" s="11"/>
      <c r="T19" s="11"/>
      <c r="U19" s="11"/>
      <c r="V19" s="11"/>
      <c r="W19" s="11"/>
      <c r="X19" s="11"/>
      <c r="Y19" s="11"/>
      <c r="Z19" s="11"/>
      <c r="AA19" s="11"/>
      <c r="AB19" s="11"/>
      <c r="AC19" s="11"/>
      <c r="AD19" s="11"/>
    </row>
    <row r="20" spans="1:30" ht="15.75" customHeight="1">
      <c r="A20" s="13"/>
      <c r="B20" s="15" t="s">
        <v>49</v>
      </c>
      <c r="C20" s="6">
        <v>9</v>
      </c>
      <c r="D20" s="17"/>
      <c r="E20" s="11"/>
      <c r="F20" s="6"/>
      <c r="G20" s="6"/>
      <c r="H20" s="6">
        <v>9</v>
      </c>
      <c r="I20" s="11"/>
      <c r="J20" s="6">
        <v>9</v>
      </c>
      <c r="K20" s="11"/>
      <c r="L20" s="6">
        <v>9</v>
      </c>
      <c r="M20" s="11"/>
      <c r="N20" s="11"/>
      <c r="O20" s="11"/>
      <c r="P20" s="11"/>
      <c r="Q20" s="11"/>
      <c r="R20" s="11"/>
      <c r="S20" s="11"/>
      <c r="T20" s="11"/>
      <c r="U20" s="11"/>
      <c r="V20" s="11"/>
      <c r="W20" s="11"/>
      <c r="X20" s="11"/>
      <c r="Y20" s="11"/>
      <c r="Z20" s="11"/>
      <c r="AA20" s="11"/>
      <c r="AB20" s="11"/>
      <c r="AC20" s="11"/>
      <c r="AD20" s="11"/>
    </row>
    <row r="21" spans="1:30" ht="15.75" customHeight="1">
      <c r="A21" s="13"/>
      <c r="B21" s="15" t="s">
        <v>50</v>
      </c>
      <c r="C21" s="6">
        <v>9</v>
      </c>
      <c r="D21" s="17"/>
      <c r="E21" s="11"/>
      <c r="F21" s="42" t="s">
        <v>51</v>
      </c>
      <c r="G21" s="6"/>
      <c r="H21" s="6">
        <f>(H19-H20)</f>
        <v>10</v>
      </c>
      <c r="I21" s="11"/>
      <c r="J21" s="6">
        <v>9.5</v>
      </c>
      <c r="K21" s="11"/>
      <c r="L21" s="6">
        <v>9</v>
      </c>
      <c r="M21" s="11"/>
      <c r="N21" s="11"/>
      <c r="O21" s="11"/>
      <c r="P21" s="11"/>
      <c r="Q21" s="11"/>
      <c r="R21" s="11"/>
      <c r="S21" s="11"/>
      <c r="T21" s="11"/>
      <c r="U21" s="11"/>
      <c r="V21" s="11"/>
      <c r="W21" s="11"/>
      <c r="X21" s="11"/>
      <c r="Y21" s="11"/>
      <c r="Z21" s="11"/>
      <c r="AA21" s="11"/>
      <c r="AB21" s="11"/>
      <c r="AC21" s="11"/>
      <c r="AD21" s="11"/>
    </row>
    <row r="22" spans="1:30" ht="15.75" customHeight="1">
      <c r="A22" s="13"/>
      <c r="B22" s="44" t="s">
        <v>53</v>
      </c>
      <c r="C22" s="6">
        <v>7.5</v>
      </c>
      <c r="D22" s="17"/>
      <c r="E22" s="11"/>
      <c r="F22" s="6"/>
      <c r="G22" s="6"/>
      <c r="H22" s="6">
        <v>8</v>
      </c>
      <c r="I22" s="11"/>
      <c r="J22" s="6">
        <v>11</v>
      </c>
      <c r="K22" s="11"/>
      <c r="L22" s="6">
        <v>7.5</v>
      </c>
      <c r="M22" s="11"/>
      <c r="N22" s="11"/>
      <c r="O22" s="11"/>
      <c r="P22" s="11"/>
      <c r="Q22" s="11"/>
      <c r="R22" s="11"/>
      <c r="S22" s="11"/>
      <c r="T22" s="11"/>
      <c r="U22" s="11"/>
      <c r="V22" s="11"/>
      <c r="W22" s="11"/>
      <c r="X22" s="11"/>
      <c r="Y22" s="11"/>
      <c r="Z22" s="11"/>
      <c r="AA22" s="11"/>
      <c r="AB22" s="11"/>
      <c r="AC22" s="11"/>
      <c r="AD22" s="11"/>
    </row>
    <row r="23" spans="1:30" ht="15.75" customHeight="1">
      <c r="A23" s="45"/>
      <c r="B23" s="27" t="s">
        <v>54</v>
      </c>
      <c r="C23" s="47">
        <v>17</v>
      </c>
      <c r="D23" s="17"/>
      <c r="E23" s="49"/>
      <c r="F23" s="6"/>
      <c r="G23" s="6"/>
      <c r="H23" s="39">
        <v>14</v>
      </c>
      <c r="I23" s="3"/>
      <c r="J23" s="20">
        <v>29</v>
      </c>
      <c r="K23" s="3"/>
      <c r="L23" s="20">
        <v>17</v>
      </c>
      <c r="M23" s="49"/>
      <c r="N23" s="49"/>
      <c r="O23" s="49"/>
      <c r="P23" s="49"/>
      <c r="Q23" s="49"/>
      <c r="R23" s="49"/>
      <c r="S23" s="49"/>
      <c r="T23" s="49"/>
      <c r="U23" s="49"/>
      <c r="V23" s="49"/>
      <c r="W23" s="49"/>
      <c r="X23" s="49"/>
      <c r="Y23" s="49"/>
      <c r="Z23" s="49"/>
      <c r="AA23" s="49"/>
      <c r="AB23" s="49"/>
      <c r="AC23" s="49"/>
      <c r="AD23" s="49"/>
    </row>
    <row r="24" spans="1:30" ht="14">
      <c r="A24" s="45"/>
      <c r="B24" s="15" t="s">
        <v>55</v>
      </c>
      <c r="C24" s="47">
        <v>20</v>
      </c>
      <c r="D24" s="17"/>
      <c r="E24" s="49"/>
      <c r="F24" s="42" t="s">
        <v>56</v>
      </c>
      <c r="G24" s="6"/>
      <c r="H24" s="6">
        <f>(H14-H25)</f>
        <v>21</v>
      </c>
      <c r="I24" s="49"/>
      <c r="J24" s="47">
        <v>25</v>
      </c>
      <c r="K24" s="49"/>
      <c r="L24" s="47">
        <v>20</v>
      </c>
      <c r="M24" s="49"/>
      <c r="N24" s="49"/>
      <c r="O24" s="49"/>
      <c r="P24" s="49"/>
      <c r="Q24" s="49"/>
      <c r="R24" s="49"/>
      <c r="S24" s="49"/>
      <c r="T24" s="49"/>
      <c r="U24" s="49"/>
      <c r="V24" s="49"/>
      <c r="W24" s="49"/>
      <c r="X24" s="49"/>
      <c r="Y24" s="49"/>
      <c r="Z24" s="49"/>
      <c r="AA24" s="49"/>
      <c r="AB24" s="49"/>
      <c r="AC24" s="49"/>
      <c r="AD24" s="49"/>
    </row>
    <row r="25" spans="1:30" ht="12.5">
      <c r="A25" s="45"/>
      <c r="B25" s="15" t="s">
        <v>57</v>
      </c>
      <c r="C25" s="47">
        <v>18</v>
      </c>
      <c r="D25" s="17"/>
      <c r="E25" s="49"/>
      <c r="F25" s="6"/>
      <c r="G25" s="6"/>
      <c r="H25" s="6">
        <v>12</v>
      </c>
      <c r="I25" s="49"/>
      <c r="J25" s="47">
        <v>16</v>
      </c>
      <c r="K25" s="49"/>
      <c r="L25" s="47">
        <v>18</v>
      </c>
      <c r="M25" s="49"/>
      <c r="N25" s="49"/>
      <c r="O25" s="49"/>
      <c r="P25" s="49"/>
      <c r="Q25" s="49"/>
      <c r="R25" s="49"/>
      <c r="S25" s="49"/>
      <c r="T25" s="49"/>
      <c r="U25" s="49"/>
      <c r="V25" s="49"/>
      <c r="W25" s="49"/>
      <c r="X25" s="49"/>
      <c r="Y25" s="49"/>
      <c r="Z25" s="49"/>
      <c r="AA25" s="49"/>
      <c r="AB25" s="49"/>
      <c r="AC25" s="49"/>
      <c r="AD25" s="49"/>
    </row>
    <row r="26" spans="1:30" ht="12.5">
      <c r="A26" s="45"/>
      <c r="B26" s="21" t="s">
        <v>58</v>
      </c>
      <c r="C26" s="47">
        <v>1.5</v>
      </c>
      <c r="D26" s="17"/>
      <c r="E26" s="49"/>
      <c r="F26" s="49"/>
      <c r="G26" s="49"/>
      <c r="H26" s="47">
        <v>0</v>
      </c>
      <c r="I26" s="49"/>
      <c r="J26" s="47">
        <v>4</v>
      </c>
      <c r="K26" s="49"/>
      <c r="L26" s="47">
        <v>1.5</v>
      </c>
      <c r="M26" s="49"/>
      <c r="N26" s="49"/>
      <c r="O26" s="49"/>
      <c r="P26" s="49"/>
      <c r="Q26" s="49"/>
      <c r="R26" s="49"/>
      <c r="S26" s="49"/>
      <c r="T26" s="49"/>
      <c r="U26" s="49"/>
      <c r="V26" s="49"/>
      <c r="W26" s="49"/>
      <c r="X26" s="49"/>
      <c r="Y26" s="49"/>
      <c r="Z26" s="49"/>
      <c r="AA26" s="49"/>
      <c r="AB26" s="49"/>
      <c r="AC26" s="49"/>
      <c r="AD26" s="49"/>
    </row>
    <row r="27" spans="1:30" ht="12.5">
      <c r="A27" s="45"/>
      <c r="B27" s="15"/>
      <c r="C27" s="27"/>
      <c r="D27" s="17"/>
      <c r="E27" s="49"/>
      <c r="F27" s="49"/>
      <c r="G27" s="49"/>
      <c r="H27" s="49"/>
      <c r="I27" s="49"/>
      <c r="J27" s="49"/>
      <c r="K27" s="49"/>
      <c r="L27" s="49"/>
      <c r="M27" s="49"/>
      <c r="N27" s="49"/>
      <c r="O27" s="49"/>
      <c r="P27" s="49"/>
      <c r="Q27" s="49"/>
      <c r="R27" s="49"/>
      <c r="S27" s="49"/>
      <c r="T27" s="49"/>
      <c r="U27" s="49"/>
      <c r="V27" s="49"/>
      <c r="W27" s="49"/>
      <c r="X27" s="49"/>
      <c r="Y27" s="49"/>
      <c r="Z27" s="49"/>
      <c r="AA27" s="49"/>
      <c r="AB27" s="49"/>
      <c r="AC27" s="49"/>
      <c r="AD27" s="49"/>
    </row>
    <row r="28" spans="1:30" ht="12.5">
      <c r="A28" s="13" t="s">
        <v>59</v>
      </c>
      <c r="B28" s="21"/>
      <c r="C28" s="3"/>
      <c r="D28" s="37"/>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spans="1:30" ht="14">
      <c r="A29" s="13" t="s">
        <v>60</v>
      </c>
      <c r="B29" s="15"/>
      <c r="C29" s="51"/>
      <c r="D29" s="37"/>
      <c r="E29" s="11"/>
      <c r="F29" s="11"/>
      <c r="G29" s="11"/>
      <c r="H29" s="52"/>
      <c r="I29" s="11"/>
      <c r="J29" s="11"/>
      <c r="K29" s="11"/>
      <c r="L29" s="11"/>
      <c r="M29" s="11"/>
      <c r="N29" s="11"/>
      <c r="O29" s="11"/>
      <c r="P29" s="11"/>
      <c r="Q29" s="11"/>
      <c r="R29" s="11"/>
      <c r="S29" s="11"/>
      <c r="T29" s="11"/>
      <c r="U29" s="11"/>
      <c r="V29" s="11"/>
      <c r="W29" s="11"/>
      <c r="X29" s="11"/>
      <c r="Y29" s="11"/>
      <c r="Z29" s="11"/>
      <c r="AA29" s="11"/>
      <c r="AB29" s="11"/>
      <c r="AC29" s="11"/>
      <c r="AD29" s="11"/>
    </row>
    <row r="30" spans="1:30" ht="14">
      <c r="A30" s="45"/>
      <c r="B30" s="21" t="s">
        <v>113</v>
      </c>
      <c r="C30" s="53">
        <f>IF(C13&gt;=C9, C31,C32)</f>
        <v>218</v>
      </c>
      <c r="D30" s="49"/>
      <c r="E30" s="49"/>
      <c r="F30" s="54" t="s">
        <v>61</v>
      </c>
      <c r="G30" s="49"/>
      <c r="H30" s="55"/>
      <c r="I30" s="49"/>
      <c r="J30" s="55"/>
      <c r="K30" s="49"/>
      <c r="L30" s="56"/>
      <c r="M30" s="49"/>
      <c r="N30" s="49"/>
      <c r="O30" s="49"/>
      <c r="P30" s="49"/>
      <c r="Q30" s="49"/>
      <c r="R30" s="49"/>
      <c r="S30" s="49"/>
      <c r="T30" s="49"/>
      <c r="U30" s="49"/>
      <c r="V30" s="49"/>
      <c r="W30" s="49"/>
      <c r="X30" s="49"/>
      <c r="Y30" s="49"/>
      <c r="Z30" s="49"/>
      <c r="AA30" s="49"/>
      <c r="AB30" s="49"/>
      <c r="AC30" s="49"/>
      <c r="AD30" s="49"/>
    </row>
    <row r="31" spans="1:30" ht="14">
      <c r="A31" s="47"/>
      <c r="B31" s="52" t="s">
        <v>62</v>
      </c>
      <c r="C31" s="57" t="b">
        <f>IF(C13&gt;=C9, MROUND((C13+C26)*C6,C33))</f>
        <v>0</v>
      </c>
      <c r="D31" s="49"/>
      <c r="E31" s="49"/>
      <c r="F31" s="42" t="s">
        <v>64</v>
      </c>
      <c r="G31" s="49"/>
      <c r="H31" s="49"/>
      <c r="I31" s="49"/>
      <c r="J31" s="49"/>
      <c r="K31" s="49"/>
      <c r="L31" s="58"/>
      <c r="M31" s="49"/>
      <c r="N31" s="49"/>
      <c r="O31" s="49"/>
      <c r="P31" s="49"/>
      <c r="Q31" s="49"/>
      <c r="R31" s="49"/>
      <c r="S31" s="49"/>
      <c r="T31" s="49"/>
      <c r="U31" s="49"/>
      <c r="V31" s="49"/>
      <c r="W31" s="49"/>
      <c r="X31" s="49"/>
      <c r="Y31" s="49"/>
      <c r="Z31" s="49"/>
      <c r="AA31" s="49"/>
      <c r="AB31" s="49"/>
      <c r="AC31" s="49"/>
      <c r="AD31" s="49"/>
    </row>
    <row r="32" spans="1:30" ht="14">
      <c r="A32" s="47"/>
      <c r="B32" s="52" t="s">
        <v>65</v>
      </c>
      <c r="C32" s="59">
        <f>IF(C9&gt;=C13, MROUND((C9+C26)*C6,C33))</f>
        <v>218</v>
      </c>
      <c r="D32" s="49"/>
      <c r="E32" s="49"/>
      <c r="F32" s="60" t="s">
        <v>66</v>
      </c>
      <c r="G32" s="49"/>
      <c r="H32" s="49"/>
      <c r="I32" s="49"/>
      <c r="J32" s="49"/>
      <c r="K32" s="49"/>
      <c r="L32" s="58"/>
      <c r="M32" s="49"/>
      <c r="N32" s="49"/>
      <c r="O32" s="49"/>
      <c r="P32" s="49"/>
      <c r="Q32" s="49"/>
      <c r="R32" s="49"/>
      <c r="S32" s="49"/>
      <c r="T32" s="49"/>
      <c r="U32" s="49"/>
      <c r="V32" s="49"/>
      <c r="W32" s="49"/>
      <c r="X32" s="49"/>
      <c r="Y32" s="49"/>
      <c r="Z32" s="49"/>
      <c r="AA32" s="49"/>
      <c r="AB32" s="49"/>
      <c r="AC32" s="49"/>
      <c r="AD32" s="49"/>
    </row>
    <row r="33" spans="1:30" ht="14">
      <c r="A33" s="47"/>
      <c r="B33" s="52" t="s">
        <v>67</v>
      </c>
      <c r="C33" s="61">
        <v>2</v>
      </c>
      <c r="D33" s="49"/>
      <c r="E33" s="49"/>
      <c r="F33" s="59"/>
      <c r="G33" s="49"/>
      <c r="H33" s="49"/>
      <c r="I33" s="49"/>
      <c r="J33" s="49"/>
      <c r="K33" s="49"/>
      <c r="L33" s="58"/>
      <c r="M33" s="49"/>
      <c r="N33" s="49"/>
      <c r="O33" s="49"/>
      <c r="P33" s="49"/>
      <c r="Q33" s="49"/>
      <c r="R33" s="49"/>
      <c r="S33" s="49"/>
      <c r="T33" s="49"/>
      <c r="U33" s="49"/>
      <c r="V33" s="49"/>
      <c r="W33" s="49"/>
      <c r="X33" s="49"/>
      <c r="Y33" s="49"/>
      <c r="Z33" s="49"/>
      <c r="AA33" s="49"/>
      <c r="AB33" s="49"/>
      <c r="AC33" s="49"/>
      <c r="AD33" s="49"/>
    </row>
    <row r="34" spans="1:30" ht="14">
      <c r="A34" s="47"/>
      <c r="B34" s="52"/>
      <c r="C34" s="57"/>
      <c r="D34" s="49"/>
      <c r="E34" s="49"/>
      <c r="F34" s="59"/>
      <c r="G34" s="49"/>
      <c r="H34" s="49"/>
      <c r="I34" s="49"/>
      <c r="J34" s="49"/>
      <c r="K34" s="49"/>
      <c r="L34" s="58"/>
      <c r="M34" s="49"/>
      <c r="N34" s="49"/>
      <c r="O34" s="49"/>
      <c r="P34" s="49"/>
      <c r="Q34" s="49"/>
      <c r="R34" s="49"/>
      <c r="S34" s="49"/>
      <c r="T34" s="49"/>
      <c r="U34" s="49"/>
      <c r="V34" s="49"/>
      <c r="W34" s="49"/>
      <c r="X34" s="49"/>
      <c r="Y34" s="49"/>
      <c r="Z34" s="49"/>
      <c r="AA34" s="49"/>
      <c r="AB34" s="49"/>
      <c r="AC34" s="49"/>
      <c r="AD34" s="49"/>
    </row>
    <row r="35" spans="1:30" ht="12.5">
      <c r="A35" s="13" t="s">
        <v>68</v>
      </c>
      <c r="B35" s="27"/>
      <c r="C35" s="15"/>
      <c r="D35" s="37"/>
      <c r="E35" s="11"/>
      <c r="F35" s="11"/>
      <c r="G35" s="11"/>
      <c r="H35" s="62"/>
      <c r="I35" s="11"/>
      <c r="J35" s="62"/>
      <c r="K35" s="11"/>
      <c r="L35" s="6"/>
      <c r="M35" s="11"/>
      <c r="N35" s="11"/>
      <c r="O35" s="11"/>
      <c r="P35" s="11"/>
      <c r="Q35" s="11"/>
      <c r="R35" s="11"/>
      <c r="S35" s="11"/>
      <c r="T35" s="11"/>
      <c r="U35" s="11"/>
      <c r="V35" s="11"/>
      <c r="W35" s="11"/>
      <c r="X35" s="11"/>
      <c r="Y35" s="11"/>
      <c r="Z35" s="11"/>
      <c r="AA35" s="11"/>
      <c r="AB35" s="11"/>
      <c r="AC35" s="11"/>
      <c r="AD35" s="11"/>
    </row>
    <row r="36" spans="1:30" ht="14">
      <c r="A36" s="45"/>
      <c r="B36" s="27"/>
      <c r="C36" s="15"/>
      <c r="D36" s="49"/>
      <c r="E36" s="47"/>
      <c r="F36" s="42"/>
      <c r="G36" s="49"/>
      <c r="H36" s="49"/>
      <c r="I36" s="49"/>
      <c r="J36" s="49"/>
      <c r="K36" s="49"/>
      <c r="L36" s="63"/>
      <c r="M36" s="49"/>
      <c r="N36" s="49"/>
      <c r="O36" s="49"/>
      <c r="P36" s="49"/>
      <c r="Q36" s="49"/>
      <c r="R36" s="49"/>
      <c r="S36" s="49"/>
      <c r="T36" s="49"/>
      <c r="U36" s="49"/>
      <c r="V36" s="49"/>
      <c r="W36" s="49"/>
      <c r="X36" s="49"/>
      <c r="Y36" s="49"/>
      <c r="Z36" s="49"/>
      <c r="AA36" s="49"/>
      <c r="AB36" s="49"/>
      <c r="AC36" s="49"/>
      <c r="AD36" s="49"/>
    </row>
    <row r="37" spans="1:30" ht="14">
      <c r="A37" s="45"/>
      <c r="B37" s="15" t="s">
        <v>69</v>
      </c>
      <c r="C37" s="21">
        <f>ROUND(C30/2,0)</f>
        <v>109</v>
      </c>
      <c r="D37" s="47"/>
      <c r="E37" s="47"/>
      <c r="F37" s="42" t="s">
        <v>70</v>
      </c>
      <c r="G37" s="49"/>
      <c r="H37" s="49"/>
      <c r="I37" s="49"/>
      <c r="J37" s="49"/>
      <c r="K37" s="49"/>
      <c r="L37" s="38"/>
      <c r="M37" s="49"/>
      <c r="N37" s="49"/>
      <c r="O37" s="49"/>
      <c r="P37" s="49"/>
      <c r="Q37" s="49"/>
      <c r="R37" s="49"/>
      <c r="S37" s="49"/>
      <c r="T37" s="49"/>
      <c r="U37" s="49"/>
      <c r="V37" s="49"/>
      <c r="W37" s="49"/>
      <c r="X37" s="49"/>
      <c r="Y37" s="49"/>
      <c r="Z37" s="49"/>
      <c r="AA37" s="49"/>
      <c r="AB37" s="49"/>
      <c r="AC37" s="49"/>
      <c r="AD37" s="49"/>
    </row>
    <row r="38" spans="1:30" ht="14">
      <c r="A38" s="45"/>
      <c r="B38" s="15"/>
      <c r="C38" s="39"/>
      <c r="D38" s="49"/>
      <c r="E38" s="47"/>
      <c r="F38" s="42"/>
      <c r="G38" s="45"/>
      <c r="H38" s="47"/>
      <c r="I38" s="45"/>
      <c r="J38" s="47"/>
      <c r="K38" s="45"/>
      <c r="L38" s="56"/>
      <c r="M38" s="45"/>
      <c r="N38" s="45"/>
      <c r="O38" s="49"/>
      <c r="P38" s="49"/>
      <c r="Q38" s="49"/>
      <c r="R38" s="49"/>
      <c r="S38" s="49"/>
      <c r="T38" s="49"/>
      <c r="U38" s="49"/>
      <c r="V38" s="49"/>
      <c r="W38" s="49"/>
      <c r="X38" s="49"/>
      <c r="Y38" s="49"/>
      <c r="Z38" s="49"/>
      <c r="AA38" s="49"/>
      <c r="AB38" s="49"/>
      <c r="AC38" s="49"/>
      <c r="AD38" s="49"/>
    </row>
    <row r="39" spans="1:30" ht="14">
      <c r="A39" s="45"/>
      <c r="B39" s="21"/>
      <c r="C39" s="64"/>
      <c r="D39" s="45"/>
      <c r="E39" s="45"/>
      <c r="F39" s="65"/>
      <c r="G39" s="45"/>
      <c r="H39" s="45"/>
      <c r="I39" s="45"/>
      <c r="J39" s="45"/>
      <c r="K39" s="45"/>
      <c r="L39" s="67"/>
      <c r="M39" s="45"/>
      <c r="N39" s="45"/>
      <c r="O39" s="49"/>
      <c r="P39" s="49"/>
      <c r="Q39" s="49"/>
      <c r="R39" s="49"/>
      <c r="S39" s="49"/>
      <c r="T39" s="49"/>
      <c r="U39" s="49"/>
      <c r="V39" s="49"/>
      <c r="W39" s="49"/>
      <c r="X39" s="49"/>
      <c r="Y39" s="49"/>
      <c r="Z39" s="49"/>
      <c r="AA39" s="49"/>
      <c r="AB39" s="49"/>
      <c r="AC39" s="49"/>
      <c r="AD39" s="49"/>
    </row>
    <row r="40" spans="1:30" ht="14">
      <c r="A40" s="13"/>
      <c r="B40" s="3"/>
      <c r="C40" s="64"/>
      <c r="D40" s="6"/>
      <c r="E40" s="68"/>
      <c r="F40" s="42"/>
      <c r="G40" s="6"/>
      <c r="H40" s="69"/>
      <c r="I40" s="6"/>
      <c r="J40" s="69"/>
      <c r="K40" s="6"/>
      <c r="L40" s="67"/>
      <c r="M40" s="6"/>
      <c r="N40" s="6"/>
      <c r="O40" s="11"/>
      <c r="P40" s="11"/>
      <c r="Q40" s="11"/>
      <c r="R40" s="11"/>
      <c r="S40" s="11"/>
      <c r="T40" s="11"/>
      <c r="U40" s="11"/>
      <c r="V40" s="11"/>
      <c r="W40" s="11"/>
      <c r="X40" s="11"/>
      <c r="Y40" s="11"/>
      <c r="Z40" s="11"/>
      <c r="AA40" s="11"/>
      <c r="AB40" s="11"/>
      <c r="AC40" s="11"/>
      <c r="AD40" s="11"/>
    </row>
    <row r="41" spans="1:30" ht="14">
      <c r="A41" s="13"/>
      <c r="B41" s="27"/>
      <c r="C41" s="64"/>
      <c r="D41" s="6"/>
      <c r="E41" s="68"/>
      <c r="F41" s="42"/>
      <c r="G41" s="6"/>
      <c r="H41" s="69"/>
      <c r="I41" s="6"/>
      <c r="J41" s="69"/>
      <c r="K41" s="6"/>
      <c r="L41" s="67"/>
      <c r="M41" s="6"/>
      <c r="N41" s="6"/>
      <c r="O41" s="11"/>
      <c r="P41" s="11"/>
      <c r="Q41" s="11"/>
      <c r="R41" s="11"/>
      <c r="S41" s="11"/>
      <c r="T41" s="11"/>
      <c r="U41" s="11"/>
      <c r="V41" s="11"/>
      <c r="W41" s="11"/>
      <c r="X41" s="11"/>
      <c r="Y41" s="11"/>
      <c r="Z41" s="11"/>
      <c r="AA41" s="11"/>
      <c r="AB41" s="11"/>
      <c r="AC41" s="11"/>
      <c r="AD41" s="11"/>
    </row>
    <row r="42" spans="1:30" ht="14">
      <c r="A42" s="13"/>
      <c r="B42" s="27"/>
      <c r="C42" s="64"/>
      <c r="D42" s="6"/>
      <c r="E42" s="68"/>
      <c r="F42" s="42"/>
      <c r="G42" s="6"/>
      <c r="H42" s="69"/>
      <c r="I42" s="6"/>
      <c r="J42" s="69"/>
      <c r="K42" s="6"/>
      <c r="L42" s="70"/>
      <c r="M42" s="6"/>
      <c r="N42" s="6"/>
      <c r="O42" s="11"/>
      <c r="P42" s="11"/>
      <c r="Q42" s="11"/>
      <c r="R42" s="11"/>
      <c r="S42" s="11"/>
      <c r="T42" s="11"/>
      <c r="U42" s="11"/>
      <c r="V42" s="11"/>
      <c r="W42" s="11"/>
      <c r="X42" s="11"/>
      <c r="Y42" s="11"/>
      <c r="Z42" s="11"/>
      <c r="AA42" s="11"/>
      <c r="AB42" s="11"/>
      <c r="AC42" s="11"/>
      <c r="AD42" s="11"/>
    </row>
    <row r="43" spans="1:30" ht="14">
      <c r="A43" s="13"/>
      <c r="B43" s="71" t="s">
        <v>72</v>
      </c>
      <c r="C43" s="72">
        <v>1.5</v>
      </c>
      <c r="D43" s="6"/>
      <c r="E43" s="68"/>
      <c r="F43" s="42" t="s">
        <v>73</v>
      </c>
      <c r="G43" s="6"/>
      <c r="H43" s="69"/>
      <c r="I43" s="6"/>
      <c r="J43" s="69"/>
      <c r="K43" s="6"/>
      <c r="L43" s="67"/>
      <c r="M43" s="6"/>
      <c r="N43" s="6"/>
      <c r="O43" s="11"/>
      <c r="P43" s="11"/>
      <c r="Q43" s="11"/>
      <c r="R43" s="11"/>
      <c r="S43" s="11"/>
      <c r="T43" s="11"/>
      <c r="U43" s="11"/>
      <c r="V43" s="11"/>
      <c r="W43" s="11"/>
      <c r="X43" s="11"/>
      <c r="Y43" s="11"/>
      <c r="Z43" s="11"/>
      <c r="AA43" s="11"/>
      <c r="AB43" s="11"/>
      <c r="AC43" s="11"/>
      <c r="AD43" s="11"/>
    </row>
    <row r="44" spans="1:30" ht="14">
      <c r="A44" s="13"/>
      <c r="B44" s="15" t="s">
        <v>114</v>
      </c>
      <c r="C44" s="3">
        <f>(C9-C13)</f>
        <v>7</v>
      </c>
      <c r="D44" s="6"/>
      <c r="E44" s="68"/>
      <c r="F44" s="42" t="s">
        <v>74</v>
      </c>
      <c r="G44" s="6"/>
      <c r="H44" s="69"/>
      <c r="I44" s="6"/>
      <c r="J44" s="69"/>
      <c r="K44" s="6"/>
      <c r="L44" s="11"/>
      <c r="M44" s="6"/>
      <c r="N44" s="6"/>
      <c r="O44" s="11"/>
      <c r="P44" s="11"/>
      <c r="Q44" s="11"/>
      <c r="R44" s="11"/>
      <c r="S44" s="11"/>
      <c r="T44" s="11"/>
      <c r="U44" s="11"/>
      <c r="V44" s="11"/>
      <c r="W44" s="11"/>
      <c r="X44" s="11"/>
      <c r="Y44" s="11"/>
      <c r="Z44" s="11"/>
      <c r="AA44" s="11"/>
      <c r="AB44" s="11"/>
      <c r="AC44" s="11"/>
      <c r="AD44" s="11"/>
    </row>
    <row r="45" spans="1:30" ht="14">
      <c r="A45" s="13"/>
      <c r="B45" s="73" t="s">
        <v>115</v>
      </c>
      <c r="C45" s="27">
        <f>MROUND((C44*C6),2)</f>
        <v>36</v>
      </c>
      <c r="D45" s="6"/>
      <c r="E45" s="68"/>
      <c r="F45" s="42" t="s">
        <v>75</v>
      </c>
      <c r="G45" s="6"/>
      <c r="H45" s="6"/>
      <c r="I45" s="6"/>
      <c r="J45" s="6"/>
      <c r="K45" s="6"/>
      <c r="L45" s="65"/>
      <c r="M45" s="6"/>
      <c r="N45" s="6"/>
      <c r="O45" s="11"/>
      <c r="P45" s="11"/>
      <c r="Q45" s="11"/>
      <c r="R45" s="11"/>
      <c r="S45" s="11"/>
      <c r="T45" s="11"/>
      <c r="U45" s="11"/>
      <c r="V45" s="11"/>
      <c r="W45" s="11"/>
      <c r="X45" s="11"/>
      <c r="Y45" s="11"/>
      <c r="Z45" s="11"/>
      <c r="AA45" s="11"/>
      <c r="AB45" s="11"/>
      <c r="AC45" s="11"/>
      <c r="AD45" s="11"/>
    </row>
    <row r="46" spans="1:30" ht="14">
      <c r="A46" s="13"/>
      <c r="B46" s="15" t="s">
        <v>116</v>
      </c>
      <c r="C46" s="27">
        <f>(C11-C43)</f>
        <v>13.5</v>
      </c>
      <c r="D46" s="6"/>
      <c r="E46" s="68"/>
      <c r="F46" s="42" t="s">
        <v>76</v>
      </c>
      <c r="G46" s="6"/>
      <c r="H46" s="6"/>
      <c r="I46" s="6"/>
      <c r="J46" s="6"/>
      <c r="K46" s="6"/>
      <c r="L46" s="6"/>
      <c r="M46" s="6"/>
      <c r="N46" s="6"/>
      <c r="O46" s="11"/>
      <c r="P46" s="11"/>
      <c r="Q46" s="11"/>
      <c r="R46" s="11"/>
      <c r="S46" s="11"/>
      <c r="T46" s="11"/>
      <c r="U46" s="11"/>
      <c r="V46" s="11"/>
      <c r="W46" s="11"/>
      <c r="X46" s="11"/>
      <c r="Y46" s="11"/>
      <c r="Z46" s="11"/>
      <c r="AA46" s="11"/>
      <c r="AB46" s="11"/>
      <c r="AC46" s="11"/>
      <c r="AD46" s="11"/>
    </row>
    <row r="47" spans="1:30" ht="14">
      <c r="A47" s="13"/>
      <c r="B47" s="15" t="s">
        <v>117</v>
      </c>
      <c r="C47" s="64">
        <f>ROUND(C7*C46,0)</f>
        <v>88</v>
      </c>
      <c r="D47" s="6"/>
      <c r="E47" s="68"/>
      <c r="F47" s="42" t="s">
        <v>77</v>
      </c>
      <c r="G47" s="6"/>
      <c r="H47" s="6"/>
      <c r="I47" s="6"/>
      <c r="J47" s="6"/>
      <c r="K47" s="6"/>
      <c r="L47" s="6"/>
      <c r="M47" s="6"/>
      <c r="N47" s="6"/>
      <c r="O47" s="11"/>
      <c r="P47" s="11"/>
      <c r="Q47" s="11"/>
      <c r="R47" s="11"/>
      <c r="S47" s="11"/>
      <c r="T47" s="11"/>
      <c r="U47" s="11"/>
      <c r="V47" s="11"/>
      <c r="W47" s="11"/>
      <c r="X47" s="11"/>
      <c r="Y47" s="11"/>
      <c r="Z47" s="11"/>
      <c r="AA47" s="11"/>
      <c r="AB47" s="11"/>
      <c r="AC47" s="11"/>
      <c r="AD47" s="11"/>
    </row>
    <row r="48" spans="1:30" ht="14">
      <c r="A48" s="13"/>
      <c r="B48" s="73" t="s">
        <v>118</v>
      </c>
      <c r="C48" s="74">
        <f>EVEN(C45/2)</f>
        <v>18</v>
      </c>
      <c r="D48" s="6"/>
      <c r="E48" s="68"/>
      <c r="F48" s="42" t="s">
        <v>78</v>
      </c>
      <c r="G48" s="6"/>
      <c r="H48" s="69"/>
      <c r="I48" s="6"/>
      <c r="J48" s="69"/>
      <c r="K48" s="6"/>
      <c r="L48" s="11"/>
      <c r="M48" s="6"/>
      <c r="N48" s="6"/>
      <c r="O48" s="11"/>
      <c r="P48" s="11"/>
      <c r="Q48" s="11"/>
      <c r="R48" s="11"/>
      <c r="S48" s="11"/>
      <c r="T48" s="11"/>
      <c r="U48" s="11"/>
      <c r="V48" s="11"/>
      <c r="W48" s="11"/>
      <c r="X48" s="11"/>
      <c r="Y48" s="11"/>
      <c r="Z48" s="11"/>
      <c r="AA48" s="11"/>
      <c r="AB48" s="11"/>
      <c r="AC48" s="11"/>
      <c r="AD48" s="11"/>
    </row>
    <row r="49" spans="1:30" ht="14">
      <c r="A49" s="13"/>
      <c r="B49" s="15" t="s">
        <v>79</v>
      </c>
      <c r="C49" s="74">
        <f>EVEN(C47/C48)</f>
        <v>6</v>
      </c>
      <c r="D49" s="6"/>
      <c r="E49" s="68"/>
      <c r="F49" s="42" t="s">
        <v>80</v>
      </c>
      <c r="G49" s="6"/>
      <c r="H49" s="69"/>
      <c r="I49" s="6"/>
      <c r="J49" s="69"/>
      <c r="K49" s="6"/>
      <c r="L49" s="11"/>
      <c r="M49" s="6"/>
      <c r="N49" s="6"/>
      <c r="O49" s="11"/>
      <c r="P49" s="11"/>
      <c r="Q49" s="11"/>
      <c r="R49" s="11"/>
      <c r="S49" s="11"/>
      <c r="T49" s="11"/>
      <c r="U49" s="11"/>
      <c r="V49" s="11"/>
      <c r="W49" s="11"/>
      <c r="X49" s="11"/>
      <c r="Y49" s="11"/>
      <c r="Z49" s="11"/>
      <c r="AA49" s="11"/>
      <c r="AB49" s="11"/>
      <c r="AC49" s="11"/>
      <c r="AD49" s="11"/>
    </row>
    <row r="50" spans="1:30" ht="14">
      <c r="A50" s="13"/>
      <c r="B50" s="15" t="s">
        <v>119</v>
      </c>
      <c r="C50" s="53">
        <f>ROUND(C24-(C13/2),0)</f>
        <v>3</v>
      </c>
      <c r="D50" s="27"/>
      <c r="E50" s="27"/>
      <c r="F50" s="53" t="s">
        <v>81</v>
      </c>
      <c r="G50" s="6"/>
      <c r="H50" s="69"/>
      <c r="I50" s="6"/>
      <c r="J50" s="69"/>
      <c r="K50" s="6"/>
      <c r="L50" s="11"/>
      <c r="M50" s="6"/>
      <c r="N50" s="6"/>
      <c r="O50" s="11"/>
      <c r="P50" s="11"/>
      <c r="Q50" s="11"/>
      <c r="R50" s="11"/>
      <c r="S50" s="11"/>
      <c r="T50" s="11"/>
      <c r="U50" s="11"/>
      <c r="V50" s="11"/>
      <c r="W50" s="11"/>
      <c r="X50" s="11"/>
      <c r="Y50" s="11"/>
      <c r="Z50" s="11"/>
      <c r="AA50" s="11"/>
      <c r="AB50" s="11"/>
      <c r="AC50" s="11"/>
      <c r="AD50" s="11"/>
    </row>
    <row r="51" spans="1:30" ht="14">
      <c r="A51" s="13"/>
      <c r="B51" s="73" t="s">
        <v>120</v>
      </c>
      <c r="C51" s="20">
        <f>EVEN(C6*C50)</f>
        <v>16</v>
      </c>
      <c r="D51" s="27"/>
      <c r="E51" s="27"/>
      <c r="F51" s="54" t="s">
        <v>82</v>
      </c>
      <c r="G51" s="6"/>
      <c r="H51" s="69"/>
      <c r="I51" s="6"/>
      <c r="J51" s="69"/>
      <c r="K51" s="6"/>
      <c r="L51" s="11"/>
      <c r="M51" s="6"/>
      <c r="N51" s="6"/>
      <c r="O51" s="11"/>
      <c r="P51" s="11"/>
      <c r="Q51" s="11"/>
      <c r="R51" s="11"/>
      <c r="S51" s="11"/>
      <c r="T51" s="11"/>
      <c r="U51" s="11"/>
      <c r="V51" s="11"/>
      <c r="W51" s="11"/>
      <c r="X51" s="11"/>
      <c r="Y51" s="11"/>
      <c r="Z51" s="11"/>
      <c r="AA51" s="11"/>
      <c r="AB51" s="11"/>
      <c r="AC51" s="11"/>
      <c r="AD51" s="11"/>
    </row>
    <row r="52" spans="1:30" ht="14">
      <c r="A52" s="13"/>
      <c r="B52" s="15" t="s">
        <v>121</v>
      </c>
      <c r="C52" s="20">
        <f>EVEN(C12*C7)</f>
        <v>60</v>
      </c>
      <c r="D52" s="27"/>
      <c r="E52" s="27"/>
      <c r="F52" s="54" t="s">
        <v>83</v>
      </c>
      <c r="G52" s="6"/>
      <c r="H52" s="69"/>
      <c r="I52" s="6"/>
      <c r="J52" s="69"/>
      <c r="K52" s="6"/>
      <c r="L52" s="11"/>
      <c r="M52" s="6"/>
      <c r="N52" s="6"/>
      <c r="O52" s="11"/>
      <c r="P52" s="11"/>
      <c r="Q52" s="11"/>
      <c r="R52" s="11"/>
      <c r="S52" s="11"/>
      <c r="T52" s="11"/>
      <c r="U52" s="11"/>
      <c r="V52" s="11"/>
      <c r="W52" s="11"/>
      <c r="X52" s="11"/>
      <c r="Y52" s="11"/>
      <c r="Z52" s="11"/>
      <c r="AA52" s="11"/>
      <c r="AB52" s="11"/>
      <c r="AC52" s="11"/>
      <c r="AD52" s="11"/>
    </row>
    <row r="53" spans="1:30" ht="14">
      <c r="A53" s="13"/>
      <c r="B53" s="73" t="s">
        <v>122</v>
      </c>
      <c r="C53" s="20">
        <f>EVEN(C51/2)</f>
        <v>8</v>
      </c>
      <c r="D53" s="27"/>
      <c r="E53" s="27"/>
      <c r="F53" s="54" t="s">
        <v>84</v>
      </c>
      <c r="G53" s="6"/>
      <c r="H53" s="69"/>
      <c r="I53" s="6"/>
      <c r="J53" s="69"/>
      <c r="K53" s="6"/>
      <c r="L53" s="11"/>
      <c r="M53" s="6"/>
      <c r="N53" s="6"/>
      <c r="O53" s="11"/>
      <c r="P53" s="11"/>
      <c r="Q53" s="11"/>
      <c r="R53" s="11"/>
      <c r="S53" s="11"/>
      <c r="T53" s="11"/>
      <c r="U53" s="11"/>
      <c r="V53" s="11"/>
      <c r="W53" s="11"/>
      <c r="X53" s="11"/>
      <c r="Y53" s="11"/>
      <c r="Z53" s="11"/>
      <c r="AA53" s="11"/>
      <c r="AB53" s="11"/>
      <c r="AC53" s="11"/>
      <c r="AD53" s="11"/>
    </row>
    <row r="54" spans="1:30" ht="14">
      <c r="A54" s="13"/>
      <c r="B54" s="15" t="s">
        <v>85</v>
      </c>
      <c r="C54" s="39">
        <f>EVEN(C52/C53)</f>
        <v>8</v>
      </c>
      <c r="D54" s="27"/>
      <c r="E54" s="27"/>
      <c r="F54" s="54" t="s">
        <v>86</v>
      </c>
      <c r="G54" s="6"/>
      <c r="H54" s="6"/>
      <c r="I54" s="6"/>
      <c r="J54" s="6"/>
      <c r="K54" s="6"/>
      <c r="L54" s="42"/>
      <c r="M54" s="6"/>
      <c r="N54" s="6"/>
      <c r="O54" s="11"/>
      <c r="P54" s="11"/>
      <c r="Q54" s="11"/>
      <c r="R54" s="11"/>
      <c r="S54" s="11"/>
      <c r="T54" s="11"/>
      <c r="U54" s="11"/>
      <c r="V54" s="11"/>
      <c r="W54" s="11"/>
      <c r="X54" s="11"/>
      <c r="Y54" s="11"/>
      <c r="Z54" s="11"/>
      <c r="AA54" s="11"/>
      <c r="AB54" s="11"/>
      <c r="AC54" s="11"/>
      <c r="AD54" s="11"/>
    </row>
    <row r="55" spans="1:30" ht="14">
      <c r="A55" s="13"/>
      <c r="B55" s="18" t="s">
        <v>123</v>
      </c>
      <c r="C55" s="51">
        <f>C53</f>
        <v>8</v>
      </c>
      <c r="D55" s="27"/>
      <c r="E55" s="27"/>
      <c r="F55" s="54" t="s">
        <v>87</v>
      </c>
      <c r="G55" s="6"/>
      <c r="H55" s="69"/>
      <c r="I55" s="6"/>
      <c r="J55" s="69"/>
      <c r="K55" s="6"/>
      <c r="L55" s="11"/>
      <c r="M55" s="6"/>
      <c r="N55" s="6"/>
      <c r="O55" s="11"/>
      <c r="P55" s="11"/>
      <c r="Q55" s="11"/>
      <c r="R55" s="11"/>
      <c r="S55" s="11"/>
      <c r="T55" s="11"/>
      <c r="U55" s="11"/>
      <c r="V55" s="11"/>
      <c r="W55" s="11"/>
      <c r="X55" s="11"/>
      <c r="Y55" s="11"/>
      <c r="Z55" s="11"/>
      <c r="AA55" s="11"/>
      <c r="AB55" s="11"/>
      <c r="AC55" s="11"/>
      <c r="AD55" s="11"/>
    </row>
    <row r="56" spans="1:30" ht="168">
      <c r="A56" s="13"/>
      <c r="B56" s="18" t="s">
        <v>88</v>
      </c>
      <c r="C56" s="75" t="str">
        <f>IF(C55 &lt;= 0, "There are no increases for the bust", (IF(EVEN(C55/2) &gt; 0, CONCATENATE("Row 1: Knit to the marker, m1r, sm, knit to 1 stitch before the side marker, m1r, k1, sm. Increase as stated in back instructions. Slip side marker, k1, m1l, knit to 1 stitch before the next marker, sm, m1l, knit to the end. Rows 2 - ",C54,": Knit in stockinette. Repeat rows 1 - ",C54," for a total of ",C53," times."))))</f>
        <v>Row 1: Knit to the marker, m1r, sm, knit to 1 stitch before the side marker, m1r, k1, sm. Increase as stated in back instructions. Slip side marker, k1, m1l, knit to 1 stitch before the next marker, sm, m1l, knit to the end. Rows 2 - 8: Knit in stockinette. Repeat rows 1 - 8 for a total of 8 times.</v>
      </c>
      <c r="D56" s="27"/>
      <c r="E56" s="27"/>
      <c r="F56" s="76" t="s">
        <v>89</v>
      </c>
      <c r="G56" s="6"/>
      <c r="H56" s="69"/>
      <c r="I56" s="6"/>
      <c r="J56" s="69"/>
      <c r="K56" s="6"/>
      <c r="L56" s="11"/>
      <c r="M56" s="6"/>
      <c r="N56" s="6"/>
      <c r="O56" s="11"/>
      <c r="P56" s="11"/>
      <c r="Q56" s="11"/>
      <c r="R56" s="11"/>
      <c r="S56" s="11"/>
      <c r="T56" s="11"/>
      <c r="U56" s="11"/>
      <c r="V56" s="11"/>
      <c r="W56" s="11"/>
      <c r="X56" s="11"/>
      <c r="Y56" s="11"/>
      <c r="Z56" s="11"/>
      <c r="AA56" s="11"/>
      <c r="AB56" s="11"/>
      <c r="AC56" s="11"/>
      <c r="AD56" s="11"/>
    </row>
    <row r="57" spans="1:30" ht="14">
      <c r="A57" s="13"/>
      <c r="B57" s="77" t="s">
        <v>124</v>
      </c>
      <c r="C57" s="39">
        <f>ROUND(C25-(C13/2),0)</f>
        <v>1</v>
      </c>
      <c r="D57" s="6"/>
      <c r="E57" s="68"/>
      <c r="F57" s="53" t="s">
        <v>90</v>
      </c>
      <c r="G57" s="6"/>
      <c r="H57" s="6"/>
      <c r="I57" s="6"/>
      <c r="J57" s="6"/>
      <c r="K57" s="6"/>
      <c r="L57" s="42"/>
      <c r="M57" s="6"/>
      <c r="N57" s="6"/>
      <c r="O57" s="11"/>
      <c r="P57" s="11"/>
      <c r="Q57" s="11"/>
      <c r="R57" s="11"/>
      <c r="S57" s="11"/>
      <c r="T57" s="11"/>
      <c r="U57" s="11"/>
      <c r="V57" s="11"/>
      <c r="W57" s="11"/>
      <c r="X57" s="11"/>
      <c r="Y57" s="11"/>
      <c r="Z57" s="11"/>
      <c r="AA57" s="11"/>
      <c r="AB57" s="11"/>
      <c r="AC57" s="11"/>
      <c r="AD57" s="11"/>
    </row>
    <row r="58" spans="1:30" ht="14">
      <c r="A58" s="13"/>
      <c r="B58" s="73" t="s">
        <v>125</v>
      </c>
      <c r="C58" s="39">
        <f>EVEN(C6*C57)</f>
        <v>6</v>
      </c>
      <c r="D58" s="6"/>
      <c r="E58" s="68"/>
      <c r="F58" s="54" t="s">
        <v>91</v>
      </c>
      <c r="G58" s="6"/>
      <c r="H58" s="6"/>
      <c r="I58" s="6"/>
      <c r="J58" s="6"/>
      <c r="K58" s="6"/>
      <c r="L58" s="42"/>
      <c r="M58" s="6"/>
      <c r="N58" s="6"/>
      <c r="O58" s="11"/>
      <c r="P58" s="11"/>
      <c r="Q58" s="11"/>
      <c r="R58" s="11"/>
      <c r="S58" s="11"/>
      <c r="T58" s="11"/>
      <c r="U58" s="11"/>
      <c r="V58" s="11"/>
      <c r="W58" s="11"/>
      <c r="X58" s="11"/>
      <c r="Y58" s="11"/>
      <c r="Z58" s="11"/>
      <c r="AA58" s="11"/>
      <c r="AB58" s="11"/>
      <c r="AC58" s="11"/>
      <c r="AD58" s="11"/>
    </row>
    <row r="59" spans="1:30" ht="14">
      <c r="A59" s="13"/>
      <c r="B59" s="15" t="s">
        <v>126</v>
      </c>
      <c r="C59" s="39">
        <f>EVEN(C12*C7)</f>
        <v>60</v>
      </c>
      <c r="D59" s="6"/>
      <c r="E59" s="68"/>
      <c r="F59" s="54" t="s">
        <v>83</v>
      </c>
      <c r="G59" s="6"/>
      <c r="H59" s="6"/>
      <c r="I59" s="6"/>
      <c r="J59" s="6"/>
      <c r="K59" s="6"/>
      <c r="L59" s="65"/>
      <c r="M59" s="6"/>
      <c r="N59" s="6"/>
      <c r="O59" s="11"/>
      <c r="P59" s="11"/>
      <c r="Q59" s="11"/>
      <c r="R59" s="11"/>
      <c r="S59" s="11"/>
      <c r="T59" s="11"/>
      <c r="U59" s="11"/>
      <c r="V59" s="11"/>
      <c r="W59" s="11"/>
      <c r="X59" s="11"/>
      <c r="Y59" s="11"/>
      <c r="Z59" s="11"/>
      <c r="AA59" s="11"/>
      <c r="AB59" s="11"/>
      <c r="AC59" s="11"/>
      <c r="AD59" s="11"/>
    </row>
    <row r="60" spans="1:30" ht="14">
      <c r="A60" s="13"/>
      <c r="B60" s="73" t="s">
        <v>127</v>
      </c>
      <c r="C60" s="53">
        <f>EVEN(C58/2)</f>
        <v>4</v>
      </c>
      <c r="D60" s="6"/>
      <c r="E60" s="68"/>
      <c r="F60" s="76"/>
      <c r="G60" s="6"/>
      <c r="H60" s="6"/>
      <c r="I60" s="6"/>
      <c r="J60" s="6"/>
      <c r="K60" s="6"/>
      <c r="L60" s="42"/>
      <c r="M60" s="6"/>
      <c r="N60" s="6"/>
      <c r="O60" s="11"/>
      <c r="P60" s="11"/>
      <c r="Q60" s="11"/>
      <c r="R60" s="11"/>
      <c r="S60" s="11"/>
      <c r="T60" s="11"/>
      <c r="U60" s="11"/>
      <c r="V60" s="11"/>
      <c r="W60" s="11"/>
      <c r="X60" s="11"/>
      <c r="Y60" s="11"/>
      <c r="Z60" s="11"/>
      <c r="AA60" s="11"/>
      <c r="AB60" s="11"/>
      <c r="AC60" s="11"/>
      <c r="AD60" s="11"/>
    </row>
    <row r="61" spans="1:30" ht="14">
      <c r="A61" s="13"/>
      <c r="B61" s="15" t="s">
        <v>92</v>
      </c>
      <c r="C61" s="78">
        <f>EVEN(C59/C60)</f>
        <v>16</v>
      </c>
      <c r="D61" s="6"/>
      <c r="E61" s="68"/>
      <c r="F61" s="54" t="s">
        <v>93</v>
      </c>
      <c r="G61" s="6"/>
      <c r="H61" s="6"/>
      <c r="I61" s="6"/>
      <c r="J61" s="6"/>
      <c r="K61" s="6"/>
      <c r="L61" s="65"/>
      <c r="M61" s="6"/>
      <c r="N61" s="6"/>
      <c r="O61" s="11"/>
      <c r="P61" s="11"/>
      <c r="Q61" s="11"/>
      <c r="R61" s="11"/>
      <c r="S61" s="11"/>
      <c r="T61" s="11"/>
      <c r="U61" s="11"/>
      <c r="V61" s="11"/>
      <c r="W61" s="11"/>
      <c r="X61" s="11"/>
      <c r="Y61" s="11"/>
      <c r="Z61" s="11"/>
      <c r="AA61" s="11"/>
      <c r="AB61" s="11"/>
      <c r="AC61" s="11"/>
      <c r="AD61" s="11"/>
    </row>
    <row r="62" spans="1:30" ht="168">
      <c r="A62" s="13"/>
      <c r="B62" s="34" t="s">
        <v>94</v>
      </c>
      <c r="C62" s="75" t="str">
        <f>IF(C58 &lt;= 0, "There are no increases for the bust", CONCATENATE("Row 1: Knit to the marker, m1r, sm, knit to 1 stitch before the side marker, m1r, k1, sm. Increase as stated in front instructions. Slip side marker, k1, m1l, knit to 1 stitch before the next marker, sm, m1l, knit to the end. Rows 2 - ",C61,": Knit in stockinette. Repeat rows 1 - ",C61," for a total of ",C60," times."))</f>
        <v>Row 1: Knit to the marker, m1r, sm, knit to 1 stitch before the side marker, m1r, k1, sm. Increase as stated in front instructions. Slip side marker, k1, m1l, knit to 1 stitch before the next marker, sm, m1l, knit to the end. Rows 2 - 16: Knit in stockinette. Repeat rows 1 - 16 for a total of 4 times.</v>
      </c>
      <c r="D62" s="6"/>
      <c r="E62" s="68"/>
      <c r="F62" s="76" t="s">
        <v>95</v>
      </c>
      <c r="G62" s="6"/>
      <c r="H62" s="69"/>
      <c r="I62" s="6"/>
      <c r="J62" s="69"/>
      <c r="K62" s="6"/>
      <c r="L62" s="11"/>
      <c r="M62" s="6"/>
      <c r="N62" s="6"/>
      <c r="O62" s="11"/>
      <c r="P62" s="11"/>
      <c r="Q62" s="11"/>
      <c r="R62" s="11"/>
      <c r="S62" s="11"/>
      <c r="T62" s="11"/>
      <c r="U62" s="11"/>
      <c r="V62" s="11"/>
      <c r="W62" s="11"/>
      <c r="X62" s="11"/>
      <c r="Y62" s="11"/>
      <c r="Z62" s="11"/>
      <c r="AA62" s="11"/>
      <c r="AB62" s="11"/>
      <c r="AC62" s="11"/>
      <c r="AD62" s="11"/>
    </row>
    <row r="63" spans="1:30" ht="14">
      <c r="A63" s="13"/>
      <c r="B63" s="28"/>
      <c r="C63" s="51"/>
      <c r="D63" s="6"/>
      <c r="E63" s="68"/>
      <c r="F63" s="79"/>
      <c r="G63" s="6"/>
      <c r="H63" s="69"/>
      <c r="I63" s="6"/>
      <c r="J63" s="69"/>
      <c r="K63" s="6"/>
      <c r="L63" s="11"/>
      <c r="M63" s="6"/>
      <c r="N63" s="6"/>
      <c r="O63" s="11"/>
      <c r="P63" s="11"/>
      <c r="Q63" s="11"/>
      <c r="R63" s="11"/>
      <c r="S63" s="11"/>
      <c r="T63" s="11"/>
      <c r="U63" s="11"/>
      <c r="V63" s="11"/>
      <c r="W63" s="11"/>
      <c r="X63" s="11"/>
      <c r="Y63" s="11"/>
      <c r="Z63" s="11"/>
      <c r="AA63" s="11"/>
      <c r="AB63" s="11"/>
      <c r="AC63" s="11"/>
      <c r="AD63" s="11"/>
    </row>
    <row r="64" spans="1:30" ht="12.5">
      <c r="A64" s="18" t="s">
        <v>96</v>
      </c>
      <c r="B64" s="27"/>
      <c r="C64" s="20"/>
      <c r="D64" s="6"/>
      <c r="E64" s="68"/>
      <c r="F64" s="6"/>
      <c r="G64" s="6"/>
      <c r="H64" s="69"/>
      <c r="I64" s="6"/>
      <c r="J64" s="69"/>
      <c r="K64" s="6"/>
      <c r="L64" s="11"/>
      <c r="M64" s="6"/>
      <c r="N64" s="6"/>
      <c r="O64" s="11"/>
      <c r="P64" s="11"/>
      <c r="Q64" s="11"/>
      <c r="R64" s="11"/>
      <c r="S64" s="11"/>
      <c r="T64" s="11"/>
      <c r="U64" s="11"/>
      <c r="V64" s="11"/>
      <c r="W64" s="11"/>
      <c r="X64" s="11"/>
      <c r="Y64" s="11"/>
      <c r="Z64" s="11"/>
      <c r="AA64" s="11"/>
      <c r="AB64" s="11"/>
      <c r="AC64" s="11"/>
      <c r="AD64" s="11"/>
    </row>
    <row r="65" spans="1:30" ht="14">
      <c r="A65" s="18"/>
      <c r="B65" s="80" t="s">
        <v>128</v>
      </c>
      <c r="C65" s="81">
        <f>(C37-(2*SUM(C71:C74)+(2*C75)))</f>
        <v>85</v>
      </c>
      <c r="D65" s="82"/>
      <c r="E65" s="83"/>
      <c r="F65" s="84"/>
      <c r="G65" s="6"/>
      <c r="H65" s="69"/>
      <c r="I65" s="6"/>
      <c r="J65" s="69"/>
      <c r="K65" s="6"/>
      <c r="L65" s="11"/>
      <c r="M65" s="6"/>
      <c r="N65" s="6"/>
      <c r="O65" s="11"/>
      <c r="P65" s="11"/>
      <c r="Q65" s="11"/>
      <c r="R65" s="11"/>
      <c r="S65" s="11"/>
      <c r="T65" s="11"/>
      <c r="U65" s="11"/>
      <c r="V65" s="11"/>
      <c r="W65" s="11"/>
      <c r="X65" s="11"/>
      <c r="Y65" s="11"/>
      <c r="Z65" s="11"/>
      <c r="AA65" s="11"/>
      <c r="AB65" s="11"/>
      <c r="AC65" s="11"/>
      <c r="AD65" s="11"/>
    </row>
    <row r="66" spans="1:30" ht="14">
      <c r="A66" s="18"/>
      <c r="B66" s="85" t="s">
        <v>129</v>
      </c>
      <c r="C66" s="81">
        <f>((C65/2)-C85)</f>
        <v>42.5</v>
      </c>
      <c r="D66" s="82"/>
      <c r="E66" s="83"/>
      <c r="F66" s="84"/>
      <c r="G66" s="6"/>
      <c r="H66" s="69"/>
      <c r="I66" s="6"/>
      <c r="J66" s="69"/>
      <c r="K66" s="6"/>
      <c r="L66" s="11"/>
      <c r="M66" s="6"/>
      <c r="N66" s="6"/>
      <c r="O66" s="11"/>
      <c r="P66" s="11"/>
      <c r="Q66" s="11"/>
      <c r="R66" s="11"/>
      <c r="S66" s="11"/>
      <c r="T66" s="11"/>
      <c r="U66" s="11"/>
      <c r="V66" s="11"/>
      <c r="W66" s="11"/>
      <c r="X66" s="11"/>
      <c r="Y66" s="11"/>
      <c r="Z66" s="11"/>
      <c r="AA66" s="11"/>
      <c r="AB66" s="11"/>
      <c r="AC66" s="11"/>
      <c r="AD66" s="11"/>
    </row>
    <row r="67" spans="1:30" ht="14">
      <c r="A67" s="18"/>
      <c r="B67" s="80" t="s">
        <v>130</v>
      </c>
      <c r="C67" s="86">
        <f>EVEN((C22*C7)-(3+(2*C75)))</f>
        <v>38</v>
      </c>
      <c r="D67" s="82"/>
      <c r="E67" s="83"/>
      <c r="F67" s="84"/>
      <c r="G67" s="6"/>
      <c r="H67" s="69"/>
      <c r="I67" s="6"/>
      <c r="J67" s="69"/>
      <c r="K67" s="6"/>
      <c r="L67" s="11"/>
      <c r="M67" s="6"/>
      <c r="N67" s="6"/>
      <c r="O67" s="11"/>
      <c r="P67" s="11"/>
      <c r="Q67" s="11"/>
      <c r="R67" s="11"/>
      <c r="S67" s="11"/>
      <c r="T67" s="11"/>
      <c r="U67" s="11"/>
      <c r="V67" s="11"/>
      <c r="W67" s="11"/>
      <c r="X67" s="11"/>
      <c r="Y67" s="11"/>
      <c r="Z67" s="11"/>
      <c r="AA67" s="11"/>
      <c r="AB67" s="11"/>
      <c r="AC67" s="11"/>
      <c r="AD67" s="11"/>
    </row>
    <row r="68" spans="1:30" ht="14">
      <c r="A68" s="18"/>
      <c r="B68" s="85" t="s">
        <v>97</v>
      </c>
      <c r="C68" s="87">
        <f>ROUND((C65-C66)/C67,0)</f>
        <v>1</v>
      </c>
      <c r="D68" s="82"/>
      <c r="E68" s="83"/>
      <c r="F68" s="84"/>
      <c r="G68" s="6"/>
      <c r="H68" s="69"/>
      <c r="I68" s="6"/>
      <c r="J68" s="69"/>
      <c r="K68" s="6"/>
      <c r="L68" s="11"/>
      <c r="M68" s="6"/>
      <c r="N68" s="6"/>
      <c r="O68" s="11"/>
      <c r="P68" s="11"/>
      <c r="Q68" s="11"/>
      <c r="R68" s="11"/>
      <c r="S68" s="11"/>
      <c r="T68" s="11"/>
      <c r="U68" s="11"/>
      <c r="V68" s="11"/>
      <c r="W68" s="11"/>
      <c r="X68" s="11"/>
      <c r="Y68" s="11"/>
      <c r="Z68" s="11"/>
      <c r="AA68" s="11"/>
      <c r="AB68" s="11"/>
      <c r="AC68" s="11"/>
      <c r="AD68" s="11"/>
    </row>
    <row r="69" spans="1:30" ht="14">
      <c r="A69" s="13"/>
      <c r="B69" s="27"/>
      <c r="C69" s="3"/>
      <c r="D69" s="6"/>
      <c r="E69" s="68"/>
      <c r="F69" s="88"/>
      <c r="G69" s="6"/>
      <c r="H69" s="69"/>
      <c r="I69" s="6"/>
      <c r="J69" s="69"/>
      <c r="K69" s="6"/>
      <c r="L69" s="11"/>
      <c r="M69" s="6"/>
      <c r="N69" s="6"/>
      <c r="O69" s="11"/>
      <c r="P69" s="11"/>
      <c r="Q69" s="11"/>
      <c r="R69" s="11"/>
      <c r="S69" s="11"/>
      <c r="T69" s="11"/>
      <c r="U69" s="11"/>
      <c r="V69" s="11"/>
      <c r="W69" s="11"/>
      <c r="X69" s="11"/>
      <c r="Y69" s="11"/>
      <c r="Z69" s="11"/>
      <c r="AA69" s="11"/>
      <c r="AB69" s="11"/>
      <c r="AC69" s="11"/>
      <c r="AD69" s="11"/>
    </row>
    <row r="70" spans="1:30" ht="14">
      <c r="A70" s="13" t="s">
        <v>98</v>
      </c>
      <c r="B70" s="18" t="s">
        <v>2</v>
      </c>
      <c r="C70" s="20"/>
      <c r="D70" s="39"/>
      <c r="E70" s="68"/>
      <c r="F70" s="42"/>
      <c r="G70" s="6"/>
      <c r="H70" s="69"/>
      <c r="I70" s="6"/>
      <c r="J70" s="69"/>
      <c r="K70" s="6"/>
      <c r="L70" s="11"/>
      <c r="M70" s="6"/>
      <c r="N70" s="6"/>
      <c r="O70" s="11"/>
      <c r="P70" s="11"/>
      <c r="Q70" s="11"/>
      <c r="R70" s="11"/>
      <c r="S70" s="11"/>
      <c r="T70" s="11"/>
      <c r="U70" s="11"/>
      <c r="V70" s="11"/>
      <c r="W70" s="11"/>
      <c r="X70" s="11"/>
      <c r="Y70" s="11"/>
      <c r="Z70" s="11"/>
      <c r="AA70" s="11"/>
      <c r="AB70" s="11"/>
      <c r="AC70" s="11"/>
      <c r="AD70" s="11"/>
    </row>
    <row r="71" spans="1:30" ht="14">
      <c r="A71" s="13"/>
      <c r="B71" s="27" t="s">
        <v>131</v>
      </c>
      <c r="C71" s="35">
        <f t="array" ref="C71">INDEX(ArmholeShaping!$A$1:$M$139,D71+ROW_OFFSET,COL_OFFSET)</f>
        <v>4</v>
      </c>
      <c r="D71" s="39">
        <v>0</v>
      </c>
      <c r="E71" s="27"/>
      <c r="F71" s="89"/>
      <c r="G71" s="6"/>
      <c r="H71" s="69"/>
      <c r="I71" s="6"/>
      <c r="J71" s="69"/>
      <c r="K71" s="6"/>
      <c r="L71" s="11"/>
      <c r="M71" s="6"/>
      <c r="N71" s="6"/>
      <c r="O71" s="11"/>
      <c r="P71" s="11"/>
      <c r="Q71" s="11"/>
      <c r="R71" s="11"/>
      <c r="S71" s="11"/>
      <c r="T71" s="11"/>
      <c r="U71" s="11"/>
      <c r="V71" s="11"/>
      <c r="W71" s="11"/>
      <c r="X71" s="11"/>
      <c r="Y71" s="11"/>
      <c r="Z71" s="11"/>
      <c r="AA71" s="11"/>
      <c r="AB71" s="11"/>
      <c r="AC71" s="11"/>
      <c r="AD71" s="11"/>
    </row>
    <row r="72" spans="1:30" ht="14">
      <c r="A72" s="13"/>
      <c r="B72" s="27" t="s">
        <v>132</v>
      </c>
      <c r="C72" s="3">
        <f t="array" ref="C72">INDEX(ArmholeShaping!$A$1:$M$139,D72+ROW_OFFSET,COL_OFFSET)</f>
        <v>4</v>
      </c>
      <c r="D72" s="39">
        <v>1</v>
      </c>
      <c r="E72" s="27"/>
      <c r="F72" s="89"/>
      <c r="G72" s="6"/>
      <c r="H72" s="69"/>
      <c r="I72" s="6"/>
      <c r="J72" s="69"/>
      <c r="K72" s="6"/>
      <c r="L72" s="11"/>
      <c r="M72" s="6"/>
      <c r="N72" s="6"/>
      <c r="O72" s="11"/>
      <c r="P72" s="11"/>
      <c r="Q72" s="11"/>
      <c r="R72" s="11"/>
      <c r="S72" s="11"/>
      <c r="T72" s="11"/>
      <c r="U72" s="11"/>
      <c r="V72" s="11"/>
      <c r="W72" s="11"/>
      <c r="X72" s="11"/>
      <c r="Y72" s="11"/>
      <c r="Z72" s="11"/>
      <c r="AA72" s="11"/>
      <c r="AB72" s="11"/>
      <c r="AC72" s="11"/>
      <c r="AD72" s="11"/>
    </row>
    <row r="73" spans="1:30" ht="14">
      <c r="A73" s="13"/>
      <c r="B73" s="27" t="s">
        <v>133</v>
      </c>
      <c r="C73" s="3" t="s">
        <v>105</v>
      </c>
      <c r="D73" s="39">
        <v>2</v>
      </c>
      <c r="E73" s="27"/>
      <c r="F73" s="89"/>
      <c r="G73" s="6"/>
      <c r="H73" s="69"/>
      <c r="I73" s="6"/>
      <c r="J73" s="69"/>
      <c r="K73" s="6"/>
      <c r="L73" s="11"/>
      <c r="M73" s="6"/>
      <c r="N73" s="6"/>
      <c r="O73" s="11"/>
      <c r="P73" s="11"/>
      <c r="Q73" s="11"/>
      <c r="R73" s="11"/>
      <c r="S73" s="11"/>
      <c r="T73" s="11"/>
      <c r="U73" s="11"/>
      <c r="V73" s="11"/>
      <c r="W73" s="11"/>
      <c r="X73" s="11"/>
      <c r="Y73" s="11"/>
      <c r="Z73" s="11"/>
      <c r="AA73" s="11"/>
      <c r="AB73" s="11"/>
      <c r="AC73" s="11"/>
      <c r="AD73" s="11"/>
    </row>
    <row r="74" spans="1:30" ht="14">
      <c r="A74" s="13"/>
      <c r="B74" s="27" t="s">
        <v>134</v>
      </c>
      <c r="C74" s="3" t="s">
        <v>105</v>
      </c>
      <c r="D74" s="39">
        <v>3</v>
      </c>
      <c r="E74" s="27"/>
      <c r="F74" s="89"/>
      <c r="G74" s="6"/>
      <c r="H74" s="69"/>
      <c r="I74" s="6"/>
      <c r="J74" s="69"/>
      <c r="K74" s="6"/>
      <c r="L74" s="11"/>
      <c r="M74" s="6"/>
      <c r="N74" s="6"/>
      <c r="O74" s="11"/>
      <c r="P74" s="11"/>
      <c r="Q74" s="11"/>
      <c r="R74" s="11"/>
      <c r="S74" s="11"/>
      <c r="T74" s="11"/>
      <c r="U74" s="11"/>
      <c r="V74" s="11"/>
      <c r="W74" s="11"/>
      <c r="X74" s="11"/>
      <c r="Y74" s="11"/>
      <c r="Z74" s="11"/>
      <c r="AA74" s="11"/>
      <c r="AB74" s="11"/>
      <c r="AC74" s="11"/>
      <c r="AD74" s="11"/>
    </row>
    <row r="75" spans="1:30" ht="14">
      <c r="A75" s="45"/>
      <c r="B75" s="18" t="s">
        <v>135</v>
      </c>
      <c r="C75" s="3">
        <f t="array" ref="C75">INDEX(ArmholeShaping!$A$1:$M$139,D75+ROW_OFFSET,COL_OFFSET)</f>
        <v>4</v>
      </c>
      <c r="D75" s="39">
        <v>4</v>
      </c>
      <c r="E75" s="27"/>
      <c r="F75" s="89"/>
      <c r="G75" s="63"/>
      <c r="H75" s="63"/>
      <c r="I75" s="63"/>
      <c r="J75" s="63"/>
      <c r="K75" s="45"/>
      <c r="L75" s="49"/>
      <c r="M75" s="63"/>
      <c r="N75" s="63"/>
      <c r="O75" s="63"/>
      <c r="P75" s="49"/>
      <c r="Q75" s="49"/>
      <c r="R75" s="49"/>
      <c r="S75" s="49"/>
      <c r="T75" s="49"/>
      <c r="U75" s="49"/>
      <c r="V75" s="49"/>
      <c r="W75" s="49"/>
      <c r="X75" s="49"/>
      <c r="Y75" s="49"/>
      <c r="Z75" s="49"/>
      <c r="AA75" s="49"/>
      <c r="AB75" s="49"/>
      <c r="AC75" s="49"/>
      <c r="AD75" s="49"/>
    </row>
    <row r="76" spans="1:30" ht="14">
      <c r="A76" s="90"/>
      <c r="B76" s="91" t="s">
        <v>136</v>
      </c>
      <c r="C76" s="3">
        <f t="array" ref="C76">INDEX(ArmholeShaping!$A$1:$M$139,D76+ROW_OFFSET,COL_OFFSET)</f>
        <v>8</v>
      </c>
      <c r="D76" s="39">
        <v>5</v>
      </c>
      <c r="E76" s="27"/>
      <c r="F76" s="89"/>
      <c r="G76" s="6"/>
      <c r="H76" s="69"/>
      <c r="I76" s="6"/>
      <c r="J76" s="69"/>
      <c r="K76" s="6"/>
      <c r="L76" s="11"/>
      <c r="M76" s="6"/>
      <c r="N76" s="6"/>
      <c r="O76" s="11"/>
      <c r="P76" s="11"/>
      <c r="Q76" s="11"/>
      <c r="R76" s="11"/>
      <c r="S76" s="11"/>
      <c r="T76" s="11"/>
      <c r="U76" s="11"/>
      <c r="V76" s="11"/>
      <c r="W76" s="11"/>
      <c r="X76" s="11"/>
      <c r="Y76" s="11"/>
      <c r="Z76" s="11"/>
      <c r="AA76" s="11"/>
      <c r="AB76" s="11"/>
      <c r="AC76" s="11"/>
      <c r="AD76" s="11"/>
    </row>
    <row r="77" spans="1:30" ht="14">
      <c r="A77" s="90"/>
      <c r="B77" s="92" t="s">
        <v>32</v>
      </c>
      <c r="C77" s="20">
        <f t="array" ref="C77">INDEX(ArmholeShaping!$A$1:$M$139,D77+ROW_OFFSET,COL_OFFSET)</f>
        <v>10</v>
      </c>
      <c r="D77" s="39">
        <v>6</v>
      </c>
      <c r="E77" s="27"/>
      <c r="F77" s="78"/>
      <c r="G77" s="6"/>
      <c r="H77" s="69"/>
      <c r="I77" s="6"/>
      <c r="J77" s="69"/>
      <c r="K77" s="6"/>
      <c r="L77" s="11"/>
      <c r="M77" s="6"/>
      <c r="N77" s="6"/>
      <c r="O77" s="11"/>
      <c r="P77" s="11"/>
      <c r="Q77" s="11"/>
      <c r="R77" s="11"/>
      <c r="S77" s="11"/>
      <c r="T77" s="11"/>
      <c r="U77" s="11"/>
      <c r="V77" s="11"/>
      <c r="W77" s="11"/>
      <c r="X77" s="11"/>
      <c r="Y77" s="11"/>
      <c r="Z77" s="11"/>
      <c r="AA77" s="11"/>
      <c r="AB77" s="11"/>
      <c r="AC77" s="11"/>
      <c r="AD77" s="11"/>
    </row>
    <row r="78" spans="1:30" ht="14">
      <c r="A78" s="90"/>
      <c r="B78" s="27" t="s">
        <v>34</v>
      </c>
      <c r="C78" s="20">
        <f t="array" ref="C78">INDEX(ArmholeShaping!$A$1:$M$139,D78+ROW_OFFSET,COL_OFFSET)</f>
        <v>2</v>
      </c>
      <c r="D78" s="39">
        <v>7</v>
      </c>
      <c r="E78" s="27"/>
      <c r="F78" s="78"/>
      <c r="G78" s="6"/>
      <c r="H78" s="69"/>
      <c r="I78" s="6"/>
      <c r="J78" s="69"/>
      <c r="K78" s="11"/>
      <c r="L78" s="11"/>
      <c r="M78" s="11"/>
      <c r="N78" s="11"/>
      <c r="O78" s="11"/>
      <c r="P78" s="11"/>
      <c r="Q78" s="11"/>
      <c r="R78" s="11"/>
      <c r="S78" s="11"/>
      <c r="T78" s="11"/>
      <c r="U78" s="11"/>
      <c r="V78" s="11"/>
      <c r="W78" s="11"/>
      <c r="X78" s="11"/>
      <c r="Y78" s="11"/>
      <c r="Z78" s="11"/>
      <c r="AA78" s="11"/>
      <c r="AB78" s="11"/>
      <c r="AC78" s="11"/>
      <c r="AD78" s="11"/>
    </row>
    <row r="79" spans="1:30" ht="14">
      <c r="A79" s="90"/>
      <c r="B79" s="27" t="s">
        <v>35</v>
      </c>
      <c r="C79" s="20">
        <f t="array" ref="C79">INDEX(ArmholeShaping!$A$1:$M$139,D79+ROW_OFFSET,COL_OFFSET)</f>
        <v>1</v>
      </c>
      <c r="D79" s="39">
        <v>8</v>
      </c>
      <c r="E79" s="27"/>
      <c r="F79" s="78"/>
      <c r="G79" s="6"/>
      <c r="H79" s="69"/>
      <c r="I79" s="6"/>
      <c r="J79" s="69"/>
      <c r="K79" s="11"/>
      <c r="L79" s="11"/>
      <c r="M79" s="11"/>
      <c r="N79" s="11"/>
      <c r="O79" s="11"/>
      <c r="P79" s="11"/>
      <c r="Q79" s="11"/>
      <c r="R79" s="11"/>
      <c r="S79" s="11"/>
      <c r="T79" s="11"/>
      <c r="U79" s="11"/>
      <c r="V79" s="11"/>
      <c r="W79" s="11"/>
      <c r="X79" s="11"/>
      <c r="Y79" s="11"/>
      <c r="Z79" s="11"/>
      <c r="AA79" s="11"/>
      <c r="AB79" s="11"/>
      <c r="AC79" s="11"/>
      <c r="AD79" s="11"/>
    </row>
    <row r="80" spans="1:30" ht="14">
      <c r="A80" s="13"/>
      <c r="B80" s="93" t="s">
        <v>137</v>
      </c>
      <c r="C80" s="3">
        <f>((2*(SUM(C71:C75)+C77))+(4*C78)+(8*C79))</f>
        <v>60</v>
      </c>
      <c r="D80" s="35"/>
      <c r="E80" s="3"/>
      <c r="F80" s="59"/>
      <c r="G80" s="6"/>
      <c r="H80" s="69"/>
      <c r="I80" s="6"/>
      <c r="J80" s="69"/>
      <c r="K80" s="11"/>
      <c r="L80" s="11"/>
      <c r="M80" s="11"/>
      <c r="N80" s="11"/>
      <c r="O80" s="11"/>
      <c r="P80" s="11"/>
      <c r="Q80" s="11"/>
      <c r="R80" s="11"/>
      <c r="S80" s="11"/>
      <c r="T80" s="11"/>
      <c r="U80" s="11"/>
      <c r="V80" s="11"/>
      <c r="W80" s="11"/>
      <c r="X80" s="11"/>
      <c r="Y80" s="11"/>
      <c r="Z80" s="11"/>
      <c r="AA80" s="11"/>
      <c r="AB80" s="11"/>
      <c r="AC80" s="11"/>
      <c r="AD80" s="11"/>
    </row>
    <row r="81" spans="1:30" ht="14">
      <c r="A81" s="13"/>
      <c r="B81" s="93" t="s">
        <v>36</v>
      </c>
      <c r="C81" s="42" t="s">
        <v>110</v>
      </c>
      <c r="D81" s="35"/>
      <c r="E81" s="3"/>
      <c r="F81" s="76"/>
      <c r="G81" s="6"/>
      <c r="H81" s="69"/>
      <c r="I81" s="6"/>
      <c r="J81" s="69"/>
      <c r="K81" s="11"/>
      <c r="L81" s="11"/>
      <c r="M81" s="94"/>
      <c r="N81" s="11"/>
      <c r="O81" s="11"/>
      <c r="P81" s="11"/>
      <c r="Q81" s="11"/>
      <c r="R81" s="11"/>
      <c r="S81" s="11"/>
      <c r="T81" s="11"/>
      <c r="U81" s="11"/>
      <c r="V81" s="11"/>
      <c r="W81" s="11"/>
      <c r="X81" s="11"/>
      <c r="Y81" s="11"/>
      <c r="Z81" s="11"/>
      <c r="AA81" s="11"/>
      <c r="AB81" s="11"/>
      <c r="AC81" s="11"/>
      <c r="AD81" s="11"/>
    </row>
    <row r="82" spans="1:30" ht="14">
      <c r="A82" s="13"/>
      <c r="B82" s="93" t="s">
        <v>38</v>
      </c>
      <c r="C82" s="3" t="s">
        <v>110</v>
      </c>
      <c r="D82" s="34"/>
      <c r="E82" s="3"/>
      <c r="F82" s="53"/>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spans="1:30" ht="14">
      <c r="A83" s="13"/>
      <c r="B83" s="93" t="s">
        <v>39</v>
      </c>
      <c r="C83" s="3">
        <v>2</v>
      </c>
      <c r="D83" s="35"/>
      <c r="E83" s="27"/>
      <c r="F83" s="42"/>
      <c r="G83" s="11"/>
      <c r="H83" s="11"/>
      <c r="I83" s="11"/>
      <c r="J83" s="11"/>
      <c r="K83" s="11"/>
      <c r="L83" s="11"/>
      <c r="M83" s="11"/>
      <c r="N83" s="11"/>
      <c r="O83" s="11"/>
      <c r="P83" s="11"/>
      <c r="Q83" s="11"/>
      <c r="R83" s="11"/>
      <c r="S83" s="11"/>
      <c r="T83" s="11"/>
      <c r="U83" s="11"/>
      <c r="V83" s="11"/>
      <c r="W83" s="11"/>
      <c r="X83" s="11"/>
      <c r="Y83" s="11"/>
      <c r="Z83" s="11"/>
      <c r="AA83" s="11"/>
      <c r="AB83" s="11"/>
      <c r="AC83" s="11"/>
      <c r="AD83" s="11"/>
    </row>
    <row r="84" spans="1:30" ht="14">
      <c r="A84" s="13"/>
      <c r="B84" s="27" t="s">
        <v>99</v>
      </c>
      <c r="C84" s="42">
        <f>TRUNC(ROUND(C22-(6/C7),2))</f>
        <v>6</v>
      </c>
      <c r="D84" s="6"/>
      <c r="E84" s="9"/>
      <c r="F84" s="42"/>
      <c r="G84" s="11"/>
      <c r="H84" s="11"/>
      <c r="I84" s="11"/>
      <c r="J84" s="11"/>
      <c r="K84" s="6"/>
      <c r="L84" s="11"/>
      <c r="M84" s="11"/>
      <c r="N84" s="11"/>
      <c r="O84" s="11"/>
      <c r="P84" s="11"/>
      <c r="Q84" s="11"/>
      <c r="R84" s="11"/>
      <c r="S84" s="11"/>
      <c r="T84" s="11"/>
      <c r="U84" s="11"/>
      <c r="V84" s="11"/>
      <c r="W84" s="11"/>
      <c r="X84" s="11"/>
      <c r="Y84" s="11"/>
      <c r="Z84" s="11"/>
      <c r="AA84" s="11"/>
      <c r="AB84" s="11"/>
      <c r="AC84" s="11"/>
      <c r="AD84" s="11"/>
    </row>
    <row r="85" spans="1:30" ht="14">
      <c r="A85" s="13"/>
      <c r="B85" s="27" t="s">
        <v>138</v>
      </c>
      <c r="C85" s="39">
        <f>(C15*C5)</f>
        <v>0</v>
      </c>
      <c r="D85" s="6"/>
      <c r="E85" s="9"/>
      <c r="F85" s="42"/>
      <c r="G85" s="11"/>
      <c r="H85" s="11"/>
      <c r="I85" s="11"/>
      <c r="J85" s="11"/>
      <c r="K85" s="6"/>
      <c r="L85" s="11"/>
      <c r="M85" s="11"/>
      <c r="N85" s="11"/>
      <c r="O85" s="11"/>
      <c r="P85" s="11"/>
      <c r="Q85" s="11"/>
      <c r="R85" s="11"/>
      <c r="S85" s="11"/>
      <c r="T85" s="11"/>
      <c r="U85" s="11"/>
      <c r="V85" s="11"/>
      <c r="W85" s="11"/>
      <c r="X85" s="11"/>
      <c r="Y85" s="11"/>
      <c r="Z85" s="11"/>
      <c r="AA85" s="11"/>
      <c r="AB85" s="11"/>
      <c r="AC85" s="11"/>
      <c r="AD85" s="11"/>
    </row>
    <row r="86" spans="1:30" ht="14">
      <c r="A86" s="13"/>
      <c r="B86" s="18"/>
      <c r="C86" s="27"/>
      <c r="D86" s="6"/>
      <c r="E86" s="11"/>
      <c r="F86" s="42"/>
      <c r="G86" s="11"/>
      <c r="H86" s="11"/>
      <c r="I86" s="11"/>
      <c r="J86" s="11"/>
      <c r="K86" s="11"/>
      <c r="L86" s="11"/>
      <c r="M86" s="11"/>
      <c r="N86" s="11"/>
      <c r="O86" s="11"/>
      <c r="P86" s="11"/>
      <c r="Q86" s="11"/>
      <c r="R86" s="11"/>
      <c r="S86" s="11"/>
      <c r="T86" s="11"/>
      <c r="U86" s="11"/>
      <c r="V86" s="11"/>
      <c r="W86" s="11"/>
      <c r="X86" s="11"/>
      <c r="Y86" s="11"/>
      <c r="Z86" s="11"/>
      <c r="AA86" s="11"/>
      <c r="AB86" s="11"/>
      <c r="AC86" s="11"/>
      <c r="AD86" s="11"/>
    </row>
    <row r="87" spans="1:30" ht="12.5">
      <c r="A87" s="13"/>
      <c r="B87" s="95" t="s">
        <v>100</v>
      </c>
      <c r="C87" s="95" t="s">
        <v>111</v>
      </c>
      <c r="D87" s="6"/>
      <c r="E87" s="11"/>
      <c r="F87" s="96"/>
      <c r="G87" s="11"/>
      <c r="H87" s="11"/>
      <c r="I87" s="11"/>
      <c r="J87" s="11"/>
      <c r="K87" s="11"/>
      <c r="L87" s="11"/>
      <c r="M87" s="11"/>
      <c r="N87" s="11"/>
      <c r="O87" s="11"/>
      <c r="P87" s="11"/>
      <c r="Q87" s="11"/>
      <c r="R87" s="11"/>
      <c r="S87" s="11"/>
      <c r="T87" s="11"/>
      <c r="U87" s="11"/>
      <c r="V87" s="11"/>
      <c r="W87" s="11"/>
      <c r="X87" s="11"/>
      <c r="Y87" s="11"/>
      <c r="Z87" s="11"/>
      <c r="AA87" s="11"/>
      <c r="AB87" s="11"/>
      <c r="AC87" s="11"/>
      <c r="AD87" s="11"/>
    </row>
    <row r="88" spans="1:30" ht="14">
      <c r="A88" s="13"/>
      <c r="B88" s="5"/>
      <c r="C88" s="27"/>
      <c r="D88" s="6"/>
      <c r="E88" s="11"/>
      <c r="F88" s="42"/>
      <c r="G88" s="11"/>
      <c r="H88" s="62"/>
      <c r="I88" s="11"/>
      <c r="J88" s="62"/>
      <c r="K88" s="11"/>
      <c r="L88" s="6"/>
      <c r="M88" s="11"/>
      <c r="N88" s="11"/>
      <c r="O88" s="11"/>
      <c r="P88" s="11"/>
      <c r="Q88" s="11"/>
      <c r="R88" s="11"/>
      <c r="S88" s="11"/>
      <c r="T88" s="11"/>
      <c r="U88" s="11"/>
      <c r="V88" s="11"/>
      <c r="W88" s="11"/>
      <c r="X88" s="11"/>
      <c r="Y88" s="11"/>
      <c r="Z88" s="11"/>
      <c r="AA88" s="11"/>
      <c r="AB88" s="11"/>
      <c r="AC88" s="11"/>
      <c r="AD88" s="11"/>
    </row>
    <row r="89" spans="1:30" ht="14">
      <c r="A89" s="13"/>
      <c r="B89" s="97" t="s">
        <v>101</v>
      </c>
      <c r="C89" s="64">
        <v>0</v>
      </c>
      <c r="D89" s="6"/>
      <c r="E89" s="11"/>
      <c r="F89" s="42"/>
      <c r="G89" s="11"/>
      <c r="H89" s="11"/>
      <c r="I89" s="11"/>
      <c r="J89" s="11"/>
      <c r="K89" s="11"/>
      <c r="L89" s="11"/>
      <c r="M89" s="11"/>
      <c r="N89" s="11"/>
      <c r="O89" s="11"/>
      <c r="P89" s="11"/>
      <c r="Q89" s="11"/>
      <c r="R89" s="11"/>
      <c r="S89" s="11"/>
      <c r="T89" s="11"/>
      <c r="U89" s="11"/>
      <c r="V89" s="11"/>
      <c r="W89" s="11"/>
      <c r="X89" s="11"/>
      <c r="Y89" s="11"/>
      <c r="Z89" s="11"/>
      <c r="AA89" s="11"/>
      <c r="AB89" s="11"/>
      <c r="AC89" s="11"/>
      <c r="AD89" s="11"/>
    </row>
    <row r="90" spans="1:30" ht="14">
      <c r="A90" s="13"/>
      <c r="B90" s="44" t="s">
        <v>102</v>
      </c>
      <c r="C90" s="39">
        <v>0</v>
      </c>
      <c r="D90" s="6"/>
      <c r="E90" s="11"/>
      <c r="F90" s="42"/>
      <c r="G90" s="11"/>
      <c r="H90" s="11"/>
      <c r="I90" s="11"/>
      <c r="J90" s="11"/>
      <c r="K90" s="11"/>
      <c r="L90" s="11"/>
      <c r="M90" s="11"/>
      <c r="N90" s="11"/>
      <c r="O90" s="11"/>
      <c r="P90" s="11"/>
      <c r="Q90" s="11"/>
      <c r="R90" s="11"/>
      <c r="S90" s="11"/>
      <c r="T90" s="11"/>
      <c r="U90" s="11"/>
      <c r="V90" s="11"/>
      <c r="W90" s="11"/>
      <c r="X90" s="11"/>
      <c r="Y90" s="11"/>
      <c r="Z90" s="11"/>
      <c r="AA90" s="11"/>
      <c r="AB90" s="11"/>
      <c r="AC90" s="11"/>
      <c r="AD90" s="11"/>
    </row>
    <row r="91" spans="1:30" ht="14">
      <c r="A91" s="13"/>
      <c r="B91" s="92" t="s">
        <v>103</v>
      </c>
      <c r="C91" s="39">
        <f>(C85-(C89+C90))</f>
        <v>0</v>
      </c>
      <c r="D91" s="6"/>
      <c r="E91" s="9"/>
      <c r="F91" s="42"/>
      <c r="G91" s="11"/>
      <c r="H91" s="11"/>
      <c r="I91" s="11"/>
      <c r="J91" s="11"/>
      <c r="K91" s="11"/>
      <c r="L91" s="98"/>
      <c r="M91" s="11"/>
      <c r="N91" s="11"/>
      <c r="O91" s="11"/>
      <c r="P91" s="11"/>
      <c r="Q91" s="11"/>
      <c r="R91" s="11"/>
      <c r="S91" s="11"/>
      <c r="T91" s="11"/>
      <c r="U91" s="11"/>
      <c r="V91" s="11"/>
      <c r="W91" s="11"/>
      <c r="X91" s="11"/>
      <c r="Y91" s="11"/>
      <c r="Z91" s="11"/>
      <c r="AA91" s="11"/>
      <c r="AB91" s="11"/>
      <c r="AC91" s="11"/>
      <c r="AD91" s="11"/>
    </row>
    <row r="92" spans="1:30" ht="14">
      <c r="A92" s="99"/>
      <c r="B92" s="5"/>
      <c r="C92" s="100"/>
      <c r="D92" s="6"/>
      <c r="E92" s="9"/>
      <c r="F92" s="42"/>
      <c r="G92" s="11"/>
      <c r="H92" s="11"/>
      <c r="I92" s="11"/>
      <c r="J92" s="11"/>
      <c r="K92" s="11"/>
      <c r="L92" s="11"/>
      <c r="M92" s="11"/>
      <c r="N92" s="11"/>
      <c r="O92" s="11"/>
      <c r="P92" s="11"/>
      <c r="Q92" s="11"/>
      <c r="R92" s="11"/>
      <c r="S92" s="11"/>
      <c r="T92" s="11"/>
      <c r="U92" s="11"/>
      <c r="V92" s="11"/>
      <c r="W92" s="11"/>
      <c r="X92" s="11"/>
      <c r="Y92" s="11"/>
      <c r="Z92" s="11"/>
      <c r="AA92" s="11"/>
      <c r="AB92" s="11"/>
      <c r="AC92" s="11"/>
      <c r="AD92" s="11"/>
    </row>
    <row r="93" spans="1:30" ht="12.5">
      <c r="A93" s="13" t="s">
        <v>104</v>
      </c>
      <c r="B93" s="12"/>
      <c r="C93" s="35"/>
      <c r="D93" s="3"/>
      <c r="E93" s="3"/>
      <c r="F93" s="99"/>
      <c r="G93" s="3"/>
      <c r="H93" s="3"/>
      <c r="I93" s="3"/>
      <c r="J93" s="3"/>
      <c r="K93" s="3"/>
      <c r="L93" s="27"/>
      <c r="M93" s="3"/>
      <c r="N93" s="3"/>
      <c r="O93" s="3"/>
      <c r="P93" s="3"/>
      <c r="Q93" s="3"/>
      <c r="R93" s="3"/>
      <c r="S93" s="3"/>
      <c r="T93" s="3"/>
      <c r="U93" s="3"/>
      <c r="V93" s="3"/>
      <c r="W93" s="3"/>
      <c r="X93" s="3"/>
      <c r="Y93" s="3"/>
      <c r="Z93" s="3"/>
      <c r="AA93" s="3"/>
      <c r="AB93" s="3"/>
      <c r="AC93" s="3"/>
      <c r="AD93" s="3"/>
    </row>
    <row r="94" spans="1:30" ht="14">
      <c r="A94" s="13"/>
      <c r="B94" s="12" t="s">
        <v>139</v>
      </c>
      <c r="C94" s="42">
        <f>MROUND((C18+0.5)*C6,6)</f>
        <v>66</v>
      </c>
      <c r="D94" s="11" t="s">
        <v>105</v>
      </c>
      <c r="E94" s="11"/>
      <c r="F94" s="42" t="s">
        <v>106</v>
      </c>
      <c r="G94" s="11"/>
      <c r="H94" s="62"/>
      <c r="I94" s="11"/>
      <c r="J94" s="62"/>
      <c r="K94" s="11"/>
      <c r="L94" s="6"/>
      <c r="M94" s="11"/>
      <c r="N94" s="11"/>
      <c r="O94" s="11"/>
      <c r="P94" s="11"/>
      <c r="Q94" s="11"/>
      <c r="R94" s="11"/>
      <c r="S94" s="11"/>
      <c r="T94" s="11"/>
      <c r="U94" s="11"/>
      <c r="V94" s="11"/>
      <c r="W94" s="11"/>
      <c r="X94" s="11"/>
      <c r="Y94" s="11"/>
      <c r="Z94" s="11"/>
      <c r="AA94" s="11"/>
      <c r="AB94" s="11"/>
      <c r="AC94" s="11"/>
      <c r="AD94" s="11"/>
    </row>
    <row r="95" spans="1:30" ht="14">
      <c r="A95" s="11"/>
      <c r="B95" s="15"/>
      <c r="C95" s="101"/>
      <c r="D95" s="11"/>
      <c r="E95" s="11"/>
      <c r="F95" s="76"/>
      <c r="G95" s="11"/>
      <c r="H95" s="11"/>
      <c r="I95" s="11"/>
      <c r="J95" s="11"/>
      <c r="K95" s="11"/>
      <c r="L95" s="11"/>
      <c r="M95" s="11"/>
      <c r="N95" s="11"/>
      <c r="O95" s="11"/>
      <c r="P95" s="11"/>
      <c r="Q95" s="11"/>
      <c r="R95" s="11"/>
      <c r="S95" s="11"/>
      <c r="T95" s="11"/>
      <c r="U95" s="11"/>
      <c r="V95" s="11"/>
      <c r="W95" s="11"/>
      <c r="X95" s="11"/>
      <c r="Y95" s="11"/>
      <c r="Z95" s="11"/>
      <c r="AA95" s="11"/>
      <c r="AB95" s="11"/>
      <c r="AC95" s="11"/>
      <c r="AD95" s="11"/>
    </row>
    <row r="96" spans="1:30" ht="14">
      <c r="A96" s="11"/>
      <c r="B96" s="15" t="s">
        <v>140</v>
      </c>
      <c r="C96" s="20">
        <f>C94</f>
        <v>66</v>
      </c>
      <c r="D96" s="11"/>
      <c r="E96" s="11"/>
      <c r="F96" s="59" t="s">
        <v>107</v>
      </c>
      <c r="G96" s="11"/>
      <c r="H96" s="11"/>
      <c r="I96" s="11"/>
      <c r="J96" s="11"/>
      <c r="K96" s="11"/>
      <c r="L96" s="11"/>
      <c r="M96" s="11"/>
      <c r="N96" s="11"/>
      <c r="O96" s="11"/>
      <c r="P96" s="11"/>
      <c r="Q96" s="11"/>
      <c r="R96" s="11"/>
      <c r="S96" s="11"/>
      <c r="T96" s="11"/>
      <c r="U96" s="11"/>
      <c r="V96" s="11"/>
      <c r="W96" s="11"/>
      <c r="X96" s="11"/>
      <c r="Y96" s="11"/>
      <c r="Z96" s="11"/>
      <c r="AA96" s="11"/>
      <c r="AB96" s="11"/>
      <c r="AC96" s="11"/>
      <c r="AD96" s="11"/>
    </row>
    <row r="97" spans="1:30" ht="14">
      <c r="A97" s="11"/>
      <c r="B97" s="6" t="s">
        <v>108</v>
      </c>
      <c r="C97" s="42">
        <f>(C21-1)</f>
        <v>8</v>
      </c>
      <c r="D97" s="11"/>
      <c r="E97" s="11"/>
      <c r="F97" s="42" t="s">
        <v>109</v>
      </c>
      <c r="G97" s="11"/>
      <c r="H97" s="62"/>
      <c r="I97" s="11"/>
      <c r="J97" s="62"/>
      <c r="K97" s="11"/>
      <c r="L97" s="11"/>
      <c r="M97" s="11"/>
      <c r="N97" s="11"/>
      <c r="O97" s="11"/>
      <c r="P97" s="11"/>
      <c r="Q97" s="11"/>
      <c r="R97" s="11"/>
      <c r="S97" s="11"/>
      <c r="T97" s="11"/>
      <c r="U97" s="11"/>
      <c r="V97" s="11"/>
      <c r="W97" s="11"/>
      <c r="X97" s="11"/>
      <c r="Y97" s="11"/>
      <c r="Z97" s="11"/>
      <c r="AA97" s="11"/>
      <c r="AB97" s="11"/>
      <c r="AC97" s="11"/>
      <c r="AD97" s="11"/>
    </row>
    <row r="98" spans="1:30" ht="12.5">
      <c r="A98" s="11"/>
      <c r="B98" s="15"/>
      <c r="C98" s="39"/>
      <c r="D98" s="11"/>
      <c r="E98" s="11"/>
      <c r="F98" s="11"/>
      <c r="G98" s="11"/>
      <c r="H98" s="62"/>
      <c r="I98" s="11"/>
      <c r="J98" s="11"/>
      <c r="K98" s="11"/>
      <c r="L98" s="11"/>
      <c r="M98" s="11"/>
      <c r="N98" s="11"/>
      <c r="O98" s="11"/>
      <c r="P98" s="11"/>
      <c r="Q98" s="11"/>
      <c r="R98" s="11"/>
      <c r="S98" s="11"/>
      <c r="T98" s="11"/>
      <c r="U98" s="11"/>
      <c r="V98" s="11"/>
      <c r="W98" s="11"/>
      <c r="X98" s="11"/>
      <c r="Y98" s="11"/>
      <c r="Z98" s="11"/>
      <c r="AA98" s="11"/>
      <c r="AB98" s="11"/>
      <c r="AC98" s="11"/>
      <c r="AD98" s="11"/>
    </row>
    <row r="99" spans="1:30" ht="12.5">
      <c r="A99" s="11"/>
      <c r="B99" s="15"/>
      <c r="C99" s="39"/>
      <c r="D99" s="11"/>
      <c r="E99" s="11"/>
      <c r="F99" s="11"/>
      <c r="G99" s="11"/>
      <c r="H99" s="62"/>
      <c r="I99" s="11"/>
      <c r="J99" s="11"/>
      <c r="K99" s="11"/>
      <c r="L99" s="11"/>
      <c r="M99" s="11"/>
      <c r="N99" s="11"/>
      <c r="O99" s="11"/>
      <c r="P99" s="11"/>
      <c r="Q99" s="11"/>
      <c r="R99" s="11"/>
      <c r="S99" s="11"/>
      <c r="T99" s="11"/>
      <c r="U99" s="11"/>
      <c r="V99" s="11"/>
      <c r="W99" s="11"/>
      <c r="X99" s="11"/>
      <c r="Y99" s="11"/>
      <c r="Z99" s="11"/>
      <c r="AA99" s="11"/>
      <c r="AB99" s="11"/>
      <c r="AC99" s="11"/>
      <c r="AD99" s="11"/>
    </row>
    <row r="100" spans="1:30" ht="12.5">
      <c r="A100" s="11"/>
      <c r="B100" s="27"/>
      <c r="C100" s="20"/>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spans="1:30" ht="12.5">
      <c r="A101" s="11"/>
      <c r="B101" s="15"/>
      <c r="C101" s="20"/>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spans="1:30" ht="12.5">
      <c r="A102" s="11"/>
      <c r="B102" s="15"/>
      <c r="C102" s="20"/>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spans="1:30" ht="12.5">
      <c r="A103" s="11"/>
      <c r="B103" s="73"/>
      <c r="C103" s="2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spans="1:30" ht="12.5">
      <c r="A104" s="11"/>
      <c r="B104" s="102"/>
      <c r="C104" s="6"/>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spans="1:30" ht="12.5">
      <c r="A105" s="11"/>
      <c r="B105" s="3"/>
      <c r="C105" s="103"/>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spans="1:30" ht="12.5">
      <c r="A106" s="11"/>
      <c r="B106" s="2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spans="1:30" ht="12.5">
      <c r="A107" s="11"/>
      <c r="B107" s="21"/>
      <c r="C107" s="104"/>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spans="1:30" ht="12.5">
      <c r="A108" s="11"/>
      <c r="B108" s="6"/>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spans="1:30" ht="12.5">
      <c r="A109" s="11"/>
      <c r="B109" s="6"/>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spans="1:30" ht="12.5">
      <c r="A110" s="11"/>
      <c r="B110" s="6"/>
      <c r="C110" s="6"/>
      <c r="D110" s="6"/>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spans="1:30" ht="12.5">
      <c r="A111" s="11"/>
      <c r="B111" s="6"/>
      <c r="C111" s="6"/>
      <c r="D111" s="6"/>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spans="1:30" ht="12.5">
      <c r="A112" s="11"/>
      <c r="B112" s="11"/>
      <c r="C112" s="6"/>
      <c r="D112" s="6"/>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spans="1:30" ht="12.5">
      <c r="A113" s="6"/>
      <c r="B113" s="11"/>
      <c r="C113" s="6"/>
      <c r="D113" s="6"/>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spans="1:30" ht="12.5">
      <c r="A114" s="6"/>
      <c r="B114" s="6"/>
      <c r="C114" s="6"/>
      <c r="D114" s="6"/>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spans="1:30" ht="12.5">
      <c r="A115" s="6"/>
      <c r="B115" s="6"/>
      <c r="C115" s="6"/>
      <c r="D115" s="6"/>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spans="1:30" ht="12.5">
      <c r="A116" s="11"/>
      <c r="B116" s="6"/>
      <c r="C116" s="37"/>
      <c r="D116" s="6"/>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spans="1:30" ht="12.5">
      <c r="A117" s="11"/>
      <c r="B117" s="6"/>
      <c r="C117" s="11"/>
      <c r="D117" s="6"/>
      <c r="E117" s="6"/>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spans="1:30" ht="12.5">
      <c r="A118" s="11"/>
      <c r="B118" s="6"/>
      <c r="C118" s="37"/>
      <c r="D118" s="6"/>
      <c r="E118" s="6"/>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spans="1:30" ht="12.5">
      <c r="A119" s="11"/>
      <c r="B119" s="6"/>
      <c r="C119" s="37"/>
      <c r="D119" s="6"/>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spans="1:30" ht="12.5">
      <c r="A120" s="11"/>
      <c r="B120" s="37"/>
      <c r="C120" s="11"/>
      <c r="D120" s="6"/>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spans="1:30" ht="12.5">
      <c r="A121" s="11"/>
      <c r="B121" s="11"/>
      <c r="C121" s="11"/>
      <c r="D121" s="6"/>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spans="1:30" ht="12.5">
      <c r="A122" s="11"/>
      <c r="B122" s="37"/>
      <c r="C122" s="11"/>
      <c r="D122" s="6"/>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spans="1:30" ht="12.5">
      <c r="A123" s="11"/>
      <c r="B123" s="105"/>
      <c r="C123" s="11"/>
      <c r="D123" s="6"/>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spans="1:30" ht="12.5">
      <c r="A124" s="11"/>
      <c r="B124" s="105"/>
      <c r="C124" s="11"/>
      <c r="D124" s="6"/>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spans="1:30" ht="12.5">
      <c r="A125" s="11"/>
      <c r="B125" s="105"/>
      <c r="C125" s="11"/>
      <c r="D125" s="6"/>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spans="1:30" ht="12.5">
      <c r="A126" s="11"/>
      <c r="B126" s="105"/>
      <c r="C126" s="11"/>
      <c r="D126" s="6"/>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spans="1:30" ht="12.5">
      <c r="A127" s="11"/>
      <c r="B127" s="105"/>
      <c r="C127" s="11"/>
      <c r="D127" s="6"/>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spans="1:30" ht="12.5">
      <c r="A128" s="11"/>
      <c r="B128" s="29"/>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spans="1:30" ht="12.5">
      <c r="A129" s="11"/>
      <c r="B129" s="106"/>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spans="1:30" ht="12.5">
      <c r="A130" s="11"/>
      <c r="B130" s="17"/>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spans="1:30" ht="12.5">
      <c r="A131" s="11"/>
      <c r="B131" s="17"/>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spans="1:30" ht="12.5">
      <c r="A132" s="11"/>
      <c r="B132" s="107"/>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spans="1:30" ht="12.5">
      <c r="A133" s="11"/>
      <c r="B133" s="107"/>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spans="1:30" ht="12.5">
      <c r="A134" s="11"/>
      <c r="B134" s="107"/>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spans="1:30" ht="12.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spans="1:30" ht="12.5">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spans="1:30" ht="12.5">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spans="1:30" ht="12.5">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spans="1:30" ht="12.5">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spans="1:30" ht="12.5">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spans="1:30" ht="12.5">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spans="1:30" ht="12.5">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spans="1:30" ht="12.5">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spans="1:30" ht="12.5">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spans="1:30" ht="12.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spans="1:30" ht="12.5">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spans="1:30" ht="12.5">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spans="1:30" ht="12.5">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spans="1:30" ht="12.5">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spans="1:30" ht="12.5">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spans="1:30" ht="12.5">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spans="1:30" ht="12.5">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spans="1:30" ht="12.5">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spans="1:30" ht="12.5">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spans="1:30" ht="12.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spans="1:30" ht="12.5">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spans="1:30" ht="12.5">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spans="1:30" ht="12.5">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spans="1:30" ht="12.5">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spans="1:30" ht="12.5">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spans="1:30" ht="12.5">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spans="1:30" ht="12.5">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spans="1:30" ht="12.5">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spans="1:30" ht="12.5">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spans="1:30" ht="12.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spans="1:30" ht="12.5">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spans="1:30" ht="12.5">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spans="1:30" ht="12.5">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spans="1:30" ht="12.5">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spans="1:30" ht="12.5">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spans="1:30" ht="12.5">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spans="1:30" ht="12.5">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spans="1:30" ht="12.5">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spans="1:30" ht="12.5">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spans="1:30" ht="12.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spans="1:30" ht="12.5">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spans="1:30" ht="12.5">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spans="1:30" ht="12.5">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spans="1:30" ht="12.5">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spans="1:30" ht="12.5">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spans="1:30" ht="12.5">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spans="1:30" ht="12.5">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spans="1:30" ht="12.5">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spans="1:30" ht="12.5">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spans="1:30" ht="12.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spans="1:30" ht="12.5">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spans="1:30" ht="12.5">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spans="1:30" ht="12.5">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spans="1:30" ht="12.5">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spans="1:30" ht="12.5">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spans="1:30" ht="12.5">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spans="1:30" ht="12.5">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spans="1:30" ht="12.5">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spans="1:30" ht="12.5">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spans="1:30" ht="12.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spans="1:30" ht="12.5">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spans="1:30" ht="12.5">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spans="1:30" ht="12.5">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spans="1:30" ht="12.5">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spans="1:30" ht="12.5">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spans="1:30" ht="12.5">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spans="1:30" ht="12.5">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spans="1:30" ht="12.5">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spans="1:30" ht="12.5">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spans="1:30" ht="12.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spans="1:30" ht="12.5">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spans="1:30" ht="12.5">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spans="1:30" ht="12.5">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spans="1:30" ht="12.5">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spans="1:30" ht="12.5">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spans="1:30" ht="12.5">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spans="1:30" ht="12.5">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spans="1:30" ht="12.5">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spans="1:30" ht="12.5">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spans="1:30" ht="12.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spans="1:30" ht="12.5">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spans="1:30" ht="12.5">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spans="1:30" ht="12.5">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spans="1:30" ht="12.5">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spans="1:30" ht="12.5">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spans="1:30" ht="12.5">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spans="1:30" ht="12.5">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spans="1:30" ht="12.5">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spans="1:30" ht="12.5">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spans="1:30" ht="1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spans="1:30" ht="12.5">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spans="1:30" ht="12.5">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spans="1:30" ht="12.5">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spans="1:30" ht="12.5">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spans="1:30" ht="12.5">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spans="1:30" ht="12.5">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spans="1:30" ht="12.5">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spans="1:30" ht="12.5">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spans="1:30" ht="12.5">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spans="1:30" ht="12.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spans="1:30" ht="12.5">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spans="1:30" ht="12.5">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spans="1:30" ht="12.5">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spans="1:30" ht="12.5">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spans="1:30" ht="12.5">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spans="1:30" ht="12.5">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spans="1:30" ht="12.5">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spans="1:30" ht="12.5">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spans="1:30" ht="12.5">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spans="1:30" ht="12.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spans="1:30" ht="12.5">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spans="1:30" ht="12.5">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spans="1:30" ht="12.5">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spans="1:30" ht="12.5">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spans="1:30" ht="12.5">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spans="1:30" ht="12.5">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spans="1:30" ht="12.5">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spans="1:30" ht="12.5">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spans="1:30" ht="12.5">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spans="1:30" ht="12.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spans="1:30" ht="12.5">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spans="1:30" ht="12.5">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spans="1:30" ht="12.5">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spans="1:30" ht="12.5">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spans="1:30" ht="12.5">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spans="1:30" ht="12.5">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spans="1:30" ht="12.5">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spans="1:30" ht="12.5">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spans="1:30" ht="12.5">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spans="1:30" ht="12.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spans="1:30" ht="12.5">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spans="1:30" ht="12.5">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spans="1:30" ht="12.5">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spans="1:30" ht="12.5">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spans="1:30" ht="12.5">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spans="1:30" ht="12.5">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spans="1:30" ht="12.5">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spans="1:30" ht="12.5">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spans="1:30" ht="12.5">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spans="1:30" ht="12.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spans="1:30" ht="12.5">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spans="1:30" ht="12.5">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spans="1:30" ht="12.5">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spans="1:30" ht="12.5">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spans="1:30" ht="12.5">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spans="1:30" ht="12.5">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spans="1:30" ht="12.5">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spans="1:30" ht="12.5">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spans="1:30" ht="12.5">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spans="1:30" ht="12.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spans="1:30" ht="12.5">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spans="1:30" ht="12.5">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spans="1:30" ht="12.5">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spans="1:30" ht="12.5">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spans="1:30" ht="12.5">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spans="1:30" ht="12.5">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spans="1:30" ht="12.5">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spans="1:30" ht="12.5">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spans="1:30" ht="12.5">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spans="1:30" ht="12.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spans="1:30" ht="12.5">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spans="1:30" ht="12.5">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spans="1:30" ht="12.5">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spans="1:30" ht="12.5">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spans="1:30" ht="12.5">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spans="1:30" ht="12.5">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spans="1:30" ht="12.5">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spans="1:30" ht="12.5">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spans="1:30" ht="12.5">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spans="1:30" ht="12.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spans="1:30" ht="12.5">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spans="1:30" ht="12.5">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spans="1:30" ht="12.5">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spans="1:30" ht="12.5">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spans="1:30" ht="12.5">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spans="1:30" ht="12.5">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spans="1:30" ht="12.5">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spans="1:30" ht="12.5">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spans="1:30" ht="12.5">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spans="1:30" ht="12.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spans="1:30" ht="12.5">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spans="1:30" ht="12.5">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spans="1:30" ht="12.5">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spans="1:30" ht="12.5">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spans="1:30" ht="12.5">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spans="1:30" ht="12.5">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spans="1:30" ht="12.5">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spans="1:30" ht="12.5">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spans="1:30" ht="12.5">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spans="1:30" ht="1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spans="1:30" ht="12.5">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spans="1:30" ht="12.5">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spans="1:30" ht="12.5">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spans="1:30" ht="12.5">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spans="1:30" ht="12.5">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spans="1:30" ht="12.5">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spans="1:30" ht="12.5">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spans="1:30" ht="12.5">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spans="1:30" ht="12.5">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spans="1:30" ht="12.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spans="1:30" ht="12.5">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spans="1:30" ht="12.5">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spans="1:30" ht="12.5">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spans="1:30" ht="12.5">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spans="1:30" ht="12.5">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spans="1:30" ht="12.5">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spans="1:30" ht="12.5">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spans="1:30" ht="12.5">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spans="1:30" ht="12.5">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spans="1:30" ht="12.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spans="1:30" ht="12.5">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spans="1:30" ht="12.5">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spans="1:30" ht="12.5">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spans="1:30" ht="12.5">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spans="1:30" ht="12.5">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spans="1:30" ht="12.5">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spans="1:30" ht="12.5">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spans="1:30" ht="12.5">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spans="1:30" ht="12.5">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spans="1:30" ht="12.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spans="1:30" ht="12.5">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spans="1:30" ht="12.5">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spans="1:30" ht="12.5">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spans="1:30" ht="12.5">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spans="1:30" ht="12.5">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spans="1:30" ht="12.5">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spans="1:30" ht="12.5">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spans="1:30" ht="12.5">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spans="1:30" ht="12.5">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spans="1:30" ht="12.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spans="1:30" ht="12.5">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spans="1:30" ht="12.5">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spans="1:30" ht="12.5">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spans="1:30" ht="12.5">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spans="1:30" ht="12.5">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spans="1:30" ht="12.5">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spans="1:30" ht="12.5">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spans="1:30" ht="12.5">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spans="1:30" ht="12.5">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spans="1:30" ht="12.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spans="1:30" ht="12.5">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spans="1:30" ht="12.5">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spans="1:30" ht="12.5">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spans="1:30" ht="12.5">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spans="1:30" ht="12.5">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spans="1:30" ht="12.5">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spans="1:30" ht="12.5">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spans="1:30" ht="12.5">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spans="1:30" ht="12.5">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spans="1:30" ht="12.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spans="1:30" ht="12.5">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spans="1:30" ht="12.5">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spans="1:30" ht="12.5">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spans="1:30" ht="12.5">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spans="1:30" ht="12.5">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spans="1:30" ht="12.5">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spans="1:30" ht="12.5">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spans="1:30" ht="12.5">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spans="1:30" ht="12.5">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spans="1:30" ht="12.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spans="1:30" ht="12.5">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spans="1:30" ht="12.5">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spans="1:30" ht="12.5">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spans="1:30" ht="12.5">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spans="1:30" ht="12.5">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spans="1:30" ht="12.5">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spans="1:30" ht="12.5">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spans="1:30" ht="12.5">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spans="1:30" ht="12.5">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spans="1:30" ht="12.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spans="1:30" ht="12.5">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spans="1:30" ht="12.5">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spans="1:30" ht="12.5">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spans="1:30" ht="12.5">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spans="1:30" ht="12.5">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spans="1:30" ht="12.5">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spans="1:30" ht="12.5">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spans="1:30" ht="12.5">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spans="1:30" ht="12.5">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spans="1:30" ht="12.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spans="1:30" ht="12.5">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spans="1:30" ht="12.5">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spans="1:30" ht="12.5">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spans="1:30" ht="12.5">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spans="1:30" ht="12.5">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spans="1:30" ht="12.5">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spans="1:30" ht="12.5">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spans="1:30" ht="12.5">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spans="1:30" ht="12.5">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spans="1:30" ht="1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spans="1:30" ht="12.5">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spans="1:30" ht="12.5">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spans="1:30" ht="12.5">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spans="1:30" ht="12.5">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spans="1:30" ht="12.5">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spans="1:30" ht="12.5">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spans="1:30" ht="12.5">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spans="1:30" ht="12.5">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spans="1:30" ht="12.5">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spans="1:30" ht="12.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spans="1:30" ht="12.5">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spans="1:30" ht="12.5">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spans="1:30" ht="12.5">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spans="1:30" ht="12.5">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spans="1:30" ht="12.5">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spans="1:30" ht="12.5">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spans="1:30" ht="12.5">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spans="1:30" ht="12.5">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spans="1:30" ht="12.5">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spans="1:30" ht="12.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spans="1:30" ht="12.5">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spans="1:30" ht="12.5">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spans="1:30" ht="12.5">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spans="1:30" ht="12.5">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spans="1:30" ht="12.5">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spans="1:30" ht="12.5">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spans="1:30" ht="12.5">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spans="1:30" ht="12.5">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spans="1:30" ht="12.5">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spans="1:30" ht="12.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spans="1:30" ht="12.5">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spans="1:30" ht="12.5">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spans="1:30" ht="12.5">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spans="1:30" ht="12.5">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spans="1:30" ht="12.5">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spans="1:30" ht="12.5">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spans="1:30" ht="12.5">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spans="1:30" ht="12.5">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spans="1:30" ht="12.5">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spans="1:30" ht="12.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spans="1:30" ht="12.5">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spans="1:30" ht="12.5">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spans="1:30" ht="12.5">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spans="1:30" ht="12.5">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spans="1:30" ht="12.5">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spans="1:30" ht="12.5">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spans="1:30" ht="12.5">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spans="1:30" ht="12.5">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spans="1:30" ht="12.5">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spans="1:30" ht="12.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spans="1:30" ht="12.5">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spans="1:30" ht="12.5">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spans="1:30" ht="12.5">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spans="1:30" ht="12.5">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spans="1:30" ht="12.5">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spans="1:30" ht="12.5">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spans="1:30" ht="12.5">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spans="1:30" ht="12.5">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spans="1:30" ht="12.5">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spans="1:30" ht="12.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spans="1:30" ht="12.5">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spans="1:30" ht="12.5">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spans="1:30" ht="12.5">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spans="1:30" ht="12.5">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spans="1:30" ht="12.5">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spans="1:30" ht="12.5">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spans="1:30" ht="12.5">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spans="1:30" ht="12.5">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spans="1:30" ht="12.5">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spans="1:30" ht="12.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spans="1:30" ht="12.5">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spans="1:30" ht="12.5">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spans="1:30" ht="12.5">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spans="1:30" ht="12.5">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spans="1:30" ht="12.5">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spans="1:30" ht="12.5">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spans="1:30" ht="12.5">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spans="1:30" ht="12.5">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spans="1:30" ht="12.5">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spans="1:30" ht="12.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spans="1:30" ht="12.5">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spans="1:30" ht="12.5">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spans="1:30" ht="12.5">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spans="1:30" ht="12.5">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spans="1:30" ht="12.5">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spans="1:30" ht="12.5">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spans="1:30" ht="12.5">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spans="1:30" ht="12.5">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spans="1:30" ht="12.5">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spans="1:30" ht="12.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spans="1:30" ht="12.5">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spans="1:30" ht="12.5">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spans="1:30" ht="12.5">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spans="1:30" ht="12.5">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spans="1:30" ht="12.5">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spans="1:30" ht="12.5">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spans="1:30" ht="12.5">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spans="1:30" ht="12.5">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spans="1:30" ht="12.5">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spans="1:30" ht="1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spans="1:30" ht="12.5">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spans="1:30" ht="12.5">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spans="1:30" ht="12.5">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spans="1:30" ht="12.5">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spans="1:30" ht="12.5">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spans="1:30" ht="12.5">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spans="1:30" ht="12.5">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spans="1:30" ht="12.5">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spans="1:30" ht="12.5">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spans="1:30" ht="12.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spans="1:30" ht="12.5">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spans="1:30" ht="12.5">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spans="1:30" ht="12.5">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spans="1:30" ht="12.5">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spans="1:30" ht="12.5">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spans="1:30" ht="12.5">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spans="1:30" ht="12.5">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spans="1:30" ht="12.5">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spans="1:30" ht="12.5">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spans="1:30" ht="12.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spans="1:30" ht="12.5">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spans="1:30" ht="12.5">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spans="1:30" ht="12.5">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spans="1:30" ht="12.5">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spans="1:30" ht="12.5">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spans="1:30" ht="12.5">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spans="1:30" ht="12.5">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spans="1:30" ht="12.5">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spans="1:30" ht="12.5">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spans="1:30" ht="12.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spans="1:30" ht="12.5">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spans="1:30" ht="12.5">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spans="1:30" ht="12.5">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spans="1:30" ht="12.5">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spans="1:30" ht="12.5">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spans="1:30" ht="12.5">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spans="1:30" ht="12.5">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spans="1:30" ht="12.5">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spans="1:30" ht="12.5">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spans="1:30" ht="12.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spans="1:30" ht="12.5">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spans="1:30" ht="12.5">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spans="1:30" ht="12.5">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spans="1:30" ht="12.5">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spans="1:30" ht="12.5">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spans="1:30" ht="12.5">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spans="1:30" ht="12.5">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spans="1:30" ht="12.5">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spans="1:30" ht="12.5">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spans="1:30" ht="12.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spans="1:30" ht="12.5">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spans="1:30" ht="12.5">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spans="1:30" ht="12.5">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spans="1:30" ht="12.5">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spans="1:30" ht="12.5">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spans="1:30" ht="12.5">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spans="1:30" ht="12.5">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spans="1:30" ht="12.5">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spans="1:30" ht="12.5">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spans="1:30" ht="12.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spans="1:30" ht="12.5">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spans="1:30" ht="12.5">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spans="1:30" ht="12.5">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spans="1:30" ht="12.5">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spans="1:30" ht="12.5">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spans="1:30" ht="12.5">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spans="1:30" ht="12.5">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spans="1:30" ht="12.5">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spans="1:30" ht="12.5">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spans="1:30" ht="12.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spans="1:30" ht="12.5">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spans="1:30" ht="12.5">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spans="1:30" ht="12.5">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spans="1:30" ht="12.5">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spans="1:30" ht="12.5">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spans="1:30" ht="12.5">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spans="1:30" ht="12.5">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spans="1:30" ht="12.5">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spans="1:30" ht="12.5">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spans="1:30" ht="12.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spans="1:30" ht="12.5">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spans="1:30" ht="12.5">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spans="1:30" ht="12.5">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spans="1:30" ht="12.5">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spans="1:30" ht="12.5">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spans="1:30" ht="12.5">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spans="1:30" ht="12.5">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spans="1:30" ht="12.5">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spans="1:30" ht="12.5">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spans="1:30" ht="12.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spans="1:30" ht="12.5">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spans="1:30" ht="12.5">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spans="1:30" ht="12.5">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spans="1:30" ht="12.5">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spans="1:30" ht="12.5">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spans="1:30" ht="12.5">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spans="1:30" ht="12.5">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spans="1:30" ht="12.5">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spans="1:30" ht="12.5">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spans="1:30" ht="1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spans="1:30" ht="12.5">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spans="1:30" ht="12.5">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spans="1:30" ht="12.5">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spans="1:30" ht="12.5">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spans="1:30" ht="12.5">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spans="1:30" ht="12.5">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spans="1:30" ht="12.5">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spans="1:30" ht="12.5">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spans="1:30" ht="12.5">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spans="1:30" ht="12.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spans="1:30" ht="12.5">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spans="1:30" ht="12.5">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spans="1:30" ht="12.5">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spans="1:30" ht="12.5">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spans="1:30" ht="12.5">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spans="1:30" ht="12.5">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spans="1:30" ht="12.5">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spans="1:30" ht="12.5">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spans="1:30" ht="12.5">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spans="1:30" ht="12.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spans="1:30" ht="12.5">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spans="1:30" ht="12.5">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spans="1:30" ht="12.5">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spans="1:30" ht="12.5">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spans="1:30" ht="12.5">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spans="1:30" ht="12.5">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spans="1:30" ht="12.5">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spans="1:30" ht="12.5">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spans="1:30" ht="12.5">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spans="1:30" ht="12.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spans="1:30" ht="12.5">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spans="1:30" ht="12.5">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spans="1:30" ht="12.5">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spans="1:30" ht="12.5">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spans="1:30" ht="12.5">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spans="1:30" ht="12.5">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spans="1:30" ht="12.5">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spans="1:30" ht="12.5">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spans="1:30" ht="12.5">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spans="1:30" ht="12.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spans="1:30" ht="12.5">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spans="1:30" ht="12.5">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spans="1:30" ht="12.5">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spans="1:30" ht="12.5">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spans="1:30" ht="12.5">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spans="1:30" ht="12.5">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spans="1:30" ht="12.5">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spans="1:30" ht="12.5">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spans="1:30" ht="12.5">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spans="1:30" ht="12.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spans="1:30" ht="12.5">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spans="1:30" ht="12.5">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spans="1:30" ht="12.5">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spans="1:30" ht="12.5">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spans="1:30" ht="12.5">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spans="1:30" ht="12.5">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spans="1:30" ht="12.5">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spans="1:30" ht="12.5">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spans="1:30" ht="12.5">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spans="1:30" ht="12.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spans="1:30" ht="12.5">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spans="1:30" ht="12.5">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spans="1:30" ht="12.5">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spans="1:30" ht="12.5">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spans="1:30" ht="12.5">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spans="1:30" ht="12.5">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spans="1:30" ht="12.5">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spans="1:30" ht="12.5">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spans="1:30" ht="12.5">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spans="1:30" ht="12.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spans="1:30" ht="12.5">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spans="1:30" ht="12.5">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spans="1:30" ht="12.5">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spans="1:30" ht="12.5">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spans="1:30" ht="12.5">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spans="1:30" ht="12.5">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spans="1:30" ht="12.5">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spans="1:30" ht="12.5">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spans="1:30" ht="12.5">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spans="1:30" ht="12.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spans="1:30" ht="12.5">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spans="1:30" ht="12.5">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spans="1:30" ht="12.5">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spans="1:30" ht="12.5">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spans="1:30" ht="12.5">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spans="1:30" ht="12.5">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spans="1:30" ht="12.5">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spans="1:30" ht="12.5">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spans="1:30" ht="12.5">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spans="1:30" ht="12.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spans="1:30" ht="12.5">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spans="1:30" ht="12.5">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spans="1:30" ht="12.5">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spans="1:30" ht="12.5">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spans="1:30" ht="12.5">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spans="1:30" ht="12.5">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spans="1:30" ht="12.5">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spans="1:30" ht="12.5">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spans="1:30" ht="12.5">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spans="1:30" ht="1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spans="1:30" ht="12.5">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spans="1:30" ht="12.5">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spans="1:30" ht="12.5">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spans="1:30" ht="12.5">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spans="1:30" ht="12.5">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spans="1:30" ht="12.5">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spans="1:30" ht="12.5">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spans="1:30" ht="12.5">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spans="1:30" ht="12.5">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spans="1:30" ht="12.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spans="1:30" ht="12.5">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spans="1:30" ht="12.5">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spans="1:30" ht="12.5">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spans="1:30" ht="12.5">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spans="1:30" ht="12.5">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spans="1:30" ht="12.5">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spans="1:30" ht="12.5">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spans="1:30" ht="12.5">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spans="1:30" ht="12.5">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spans="1:30" ht="12.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spans="1:30" ht="12.5">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spans="1:30" ht="12.5">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spans="1:30" ht="12.5">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spans="1:30" ht="12.5">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spans="1:30" ht="12.5">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spans="1:30" ht="12.5">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spans="1:30" ht="12.5">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spans="1:30" ht="12.5">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spans="1:30" ht="12.5">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spans="1:30" ht="12.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spans="1:30" ht="12.5">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spans="1:30" ht="12.5">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spans="1:30" ht="12.5">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spans="1:30" ht="12.5">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spans="1:30" ht="12.5">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spans="1:30" ht="12.5">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spans="1:30" ht="12.5">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spans="1:30" ht="12.5">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spans="1:30" ht="12.5">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spans="1:30" ht="12.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spans="1:30" ht="12.5">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spans="1:30" ht="12.5">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spans="1:30" ht="12.5">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spans="1:30" ht="12.5">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spans="1:30" ht="12.5">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spans="1:30" ht="12.5">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spans="1:30" ht="12.5">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spans="1:30" ht="12.5">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spans="1:30" ht="12.5">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spans="1:30" ht="12.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spans="1:30" ht="12.5">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spans="1:30" ht="12.5">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spans="1:30" ht="12.5">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spans="1:30" ht="12.5">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spans="1:30" ht="12.5">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spans="1:30" ht="12.5">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spans="1:30" ht="12.5">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spans="1:30" ht="12.5">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spans="1:30" ht="12.5">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spans="1:30" ht="12.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spans="1:30" ht="12.5">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spans="1:30" ht="12.5">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spans="1:30" ht="12.5">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spans="1:30" ht="12.5">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spans="1:30" ht="12.5">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spans="1:30" ht="12.5">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spans="1:30" ht="12.5">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spans="1:30" ht="12.5">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spans="1:30" ht="12.5">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spans="1:30" ht="12.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spans="1:30" ht="12.5">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spans="1:30" ht="12.5">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spans="1:30" ht="12.5">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spans="1:30" ht="12.5">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spans="1:30" ht="12.5">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spans="1:30" ht="12.5">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spans="1:30" ht="12.5">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spans="1:30" ht="12.5">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spans="1:30" ht="12.5">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spans="1:30" ht="12.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spans="1:30" ht="12.5">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spans="1:30" ht="12.5">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spans="1:30" ht="12.5">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spans="1:30" ht="12.5">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spans="1:30" ht="12.5">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spans="1:30" ht="12.5">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spans="1:30" ht="12.5">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spans="1:30" ht="12.5">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spans="1:30" ht="12.5">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spans="1:30" ht="12.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spans="1:30" ht="12.5">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spans="1:30" ht="12.5">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spans="1:30" ht="12.5">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spans="1:30" ht="12.5">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spans="1:30" ht="12.5">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spans="1:30" ht="12.5">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spans="1:30" ht="12.5">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spans="1:30" ht="12.5">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spans="1:30" ht="12.5">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spans="1:30" ht="1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spans="1:30" ht="12.5">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spans="1:30" ht="12.5">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spans="1:30" ht="12.5">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spans="1:30" ht="12.5">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spans="1:30" ht="12.5">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spans="1:30" ht="12.5">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spans="1:30" ht="12.5">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spans="1:30" ht="12.5">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spans="1:30" ht="12.5">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spans="1:30" ht="12.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spans="1:30" ht="12.5">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spans="1:30" ht="12.5">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spans="1:30" ht="12.5">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spans="1:30" ht="12.5">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spans="1:30" ht="12.5">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spans="1:30" ht="12.5">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spans="1:30" ht="12.5">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spans="1:30" ht="12.5">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spans="1:30" ht="12.5">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spans="1:30" ht="12.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spans="1:30" ht="12.5">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spans="1:30" ht="12.5">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spans="1:30" ht="12.5">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spans="1:30" ht="12.5">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spans="1:30" ht="12.5">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spans="1:30" ht="12.5">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spans="1:30" ht="12.5">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spans="1:30" ht="12.5">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spans="1:30" ht="12.5">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spans="1:30" ht="12.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spans="1:30" ht="12.5">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spans="1:30" ht="12.5">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spans="1:30" ht="12.5">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spans="1:30" ht="12.5">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spans="1:30" ht="12.5">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spans="1:30" ht="12.5">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spans="1:30" ht="12.5">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spans="1:30" ht="12.5">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spans="1:30" ht="12.5">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spans="1:30" ht="12.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spans="1:30" ht="12.5">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spans="1:30" ht="12.5">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spans="1:30" ht="12.5">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spans="1:30" ht="12.5">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spans="1:30" ht="12.5">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spans="1:30" ht="12.5">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spans="1:30" ht="12.5">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spans="1:30" ht="12.5">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spans="1:30" ht="12.5">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spans="1:30" ht="12.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spans="1:30" ht="12.5">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spans="1:30" ht="12.5">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spans="1:30" ht="12.5">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spans="1:30" ht="12.5">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spans="1:30" ht="12.5">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spans="1:30" ht="12.5">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spans="1:30" ht="12.5">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spans="1:30" ht="12.5">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spans="1:30" ht="12.5">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spans="1:30" ht="12.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spans="1:30" ht="12.5">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spans="1:30" ht="12.5">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spans="1:30" ht="12.5">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spans="1:30" ht="12.5">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spans="1:30" ht="12.5">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spans="1:30" ht="12.5">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spans="1:30" ht="12.5">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spans="1:30" ht="12.5">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spans="1:30" ht="12.5">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spans="1:30" ht="12.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spans="1:30" ht="12.5">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spans="1:30" ht="12.5">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spans="1:30" ht="12.5">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spans="1:30" ht="12.5">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spans="1:30" ht="12.5">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spans="1:30" ht="12.5">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spans="1:30" ht="12.5">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spans="1:30" ht="12.5">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spans="1:30" ht="12.5">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spans="1:30" ht="12.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spans="1:30" ht="12.5">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spans="1:30" ht="12.5">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spans="1:30" ht="12.5">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spans="1:30" ht="12.5">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spans="1:30" ht="12.5">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spans="1:30" ht="12.5">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spans="1:30" ht="12.5">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spans="1:30" ht="12.5">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spans="1:30" ht="12.5">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spans="1:30" ht="12.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spans="1:30" ht="12.5">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spans="1:30" ht="12.5">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spans="1:30" ht="12.5">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spans="1:30" ht="12.5">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spans="1:30" ht="12.5">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spans="1:30" ht="12.5">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spans="1:30" ht="12.5">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spans="1:30" ht="12.5">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spans="1:30" ht="12.5">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spans="1:30" ht="1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spans="1:30" ht="12.5">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spans="1:30" ht="12.5">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spans="1:30" ht="12.5">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spans="1:30" ht="12.5">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spans="1:30" ht="12.5">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spans="1:30" ht="12.5">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spans="1:30" ht="12.5">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spans="1:30" ht="12.5">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spans="1:30" ht="12.5">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spans="1:30" ht="12.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spans="1:30" ht="12.5">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spans="1:30" ht="12.5">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spans="1:30" ht="12.5">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spans="1:30" ht="12.5">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spans="1:30" ht="12.5">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spans="1:30" ht="12.5">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spans="1:30" ht="12.5">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spans="1:30" ht="12.5">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spans="1:30" ht="12.5">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spans="1:30" ht="12.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spans="1:30" ht="12.5">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spans="1:30" ht="12.5">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spans="1:30" ht="12.5">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spans="1:30" ht="12.5">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spans="1:30" ht="12.5">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spans="1:30" ht="12.5">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spans="1:30" ht="12.5">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spans="1:30" ht="12.5">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spans="1:30" ht="12.5">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spans="1:30" ht="12.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spans="1:30" ht="12.5">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spans="1:30" ht="12.5">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spans="1:30" ht="12.5">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spans="1:30" ht="12.5">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spans="1:30" ht="12.5">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spans="1:30" ht="12.5">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spans="1:30" ht="12.5">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spans="1:30" ht="12.5">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spans="1:30" ht="12.5">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spans="1:30" ht="12.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spans="1:30" ht="12.5">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spans="1:30" ht="12.5">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spans="1:30" ht="12.5">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spans="1:30" ht="12.5">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spans="1:30" ht="12.5">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spans="1:30" ht="12.5">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spans="1:30" ht="12.5">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spans="1:30" ht="12.5">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spans="1:30" ht="12.5">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spans="1:30" ht="12.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spans="1:30" ht="12.5">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spans="1:30" ht="12.5">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spans="1:30" ht="12.5">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spans="1:30" ht="12.5">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spans="1:30" ht="12.5">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spans="1:30" ht="12.5">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spans="1:30" ht="12.5">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spans="1:30" ht="12.5">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spans="1:30" ht="12.5">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row r="985" spans="1:30" ht="12.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row>
    <row r="986" spans="1:30" ht="12.5">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row>
    <row r="987" spans="1:30" ht="12.5">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spans="1:30" ht="12.5">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row>
    <row r="989" spans="1:30" ht="12.5">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row>
    <row r="990" spans="1:30" ht="12.5">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row>
    <row r="991" spans="1:30" ht="12.5">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row>
    <row r="992" spans="1:30" ht="12.5">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row>
    <row r="993" spans="1:30" ht="12.5">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row>
    <row r="994" spans="1:30" ht="12.5">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row>
    <row r="995" spans="1:30" ht="12.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row>
    <row r="996" spans="1:30" ht="12.5">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row>
    <row r="997" spans="1:30" ht="12.5">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spans="1:30" ht="12.5">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row>
    <row r="999" spans="1:30" ht="12.5">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row>
    <row r="1000" spans="1:30" ht="12.5">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spans="1:30" ht="12.5">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row>
    <row r="1002" spans="1:30" ht="12.5">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row r="1003" spans="1:30" ht="12.5">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c r="AC1003" s="11"/>
      <c r="AD1003" s="11"/>
    </row>
    <row r="1004" spans="1:30" ht="12.5">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c r="AC1004" s="11"/>
      <c r="AD1004" s="11"/>
    </row>
    <row r="1005" spans="1:30" ht="12.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c r="AC1005" s="11"/>
      <c r="AD1005" s="11"/>
    </row>
    <row r="1006" spans="1:30" ht="12.5">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c r="AC1006" s="11"/>
      <c r="AD1006" s="11"/>
    </row>
    <row r="1007" spans="1:30" ht="12.5">
      <c r="A1007" s="11"/>
      <c r="B1007" s="11"/>
      <c r="C1007" s="11"/>
      <c r="D1007" s="11"/>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1"/>
      <c r="AA1007" s="11"/>
      <c r="AB1007" s="11"/>
      <c r="AC1007" s="11"/>
      <c r="AD1007" s="11"/>
    </row>
    <row r="1008" spans="1:30" ht="12.5">
      <c r="A1008" s="11"/>
      <c r="B1008" s="11"/>
      <c r="C1008" s="11"/>
      <c r="D1008" s="11"/>
      <c r="E1008" s="11"/>
      <c r="F1008" s="11"/>
      <c r="G1008" s="11"/>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c r="AD1008" s="11"/>
    </row>
    <row r="1009" spans="1:30" ht="12.5">
      <c r="A1009" s="11"/>
      <c r="B1009" s="11"/>
      <c r="C1009" s="11"/>
      <c r="D1009" s="11"/>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1"/>
      <c r="AA1009" s="11"/>
      <c r="AB1009" s="11"/>
      <c r="AC1009" s="11"/>
      <c r="AD1009" s="11"/>
    </row>
    <row r="1010" spans="1:30" ht="12.5">
      <c r="A1010" s="11"/>
      <c r="B1010" s="11"/>
      <c r="C1010" s="11"/>
      <c r="D1010" s="11"/>
      <c r="E1010" s="11"/>
      <c r="F1010" s="11"/>
      <c r="G1010" s="11"/>
      <c r="H1010" s="11"/>
      <c r="I1010" s="11"/>
      <c r="J1010" s="11"/>
      <c r="K1010" s="11"/>
      <c r="L1010" s="11"/>
      <c r="M1010" s="11"/>
      <c r="N1010" s="11"/>
      <c r="O1010" s="11"/>
      <c r="P1010" s="11"/>
      <c r="Q1010" s="11"/>
      <c r="R1010" s="11"/>
      <c r="S1010" s="11"/>
      <c r="T1010" s="11"/>
      <c r="U1010" s="11"/>
      <c r="V1010" s="11"/>
      <c r="W1010" s="11"/>
      <c r="X1010" s="11"/>
      <c r="Y1010" s="11"/>
      <c r="Z1010" s="11"/>
      <c r="AA1010" s="11"/>
      <c r="AB1010" s="11"/>
      <c r="AC1010" s="11"/>
      <c r="AD1010" s="11"/>
    </row>
    <row r="1011" spans="1:30" ht="12.5">
      <c r="A1011" s="11"/>
      <c r="B1011" s="11"/>
      <c r="C1011" s="11"/>
      <c r="D1011" s="11"/>
      <c r="E1011" s="11"/>
      <c r="F1011" s="11"/>
      <c r="G1011" s="11"/>
      <c r="H1011" s="11"/>
      <c r="I1011" s="11"/>
      <c r="J1011" s="11"/>
      <c r="K1011" s="11"/>
      <c r="L1011" s="11"/>
      <c r="M1011" s="11"/>
      <c r="N1011" s="11"/>
      <c r="O1011" s="11"/>
      <c r="P1011" s="11"/>
      <c r="Q1011" s="11"/>
      <c r="R1011" s="11"/>
      <c r="S1011" s="11"/>
      <c r="T1011" s="11"/>
      <c r="U1011" s="11"/>
      <c r="V1011" s="11"/>
      <c r="W1011" s="11"/>
      <c r="X1011" s="11"/>
      <c r="Y1011" s="11"/>
      <c r="Z1011" s="11"/>
      <c r="AA1011" s="11"/>
      <c r="AB1011" s="11"/>
      <c r="AC1011" s="11"/>
      <c r="AD1011" s="11"/>
    </row>
    <row r="1012" spans="1:30" ht="12.5">
      <c r="A1012" s="11"/>
      <c r="B1012" s="11"/>
      <c r="C1012" s="11"/>
      <c r="D1012" s="11"/>
      <c r="E1012" s="11"/>
      <c r="F1012" s="11"/>
      <c r="G1012" s="11"/>
      <c r="H1012" s="11"/>
      <c r="I1012" s="11"/>
      <c r="J1012" s="11"/>
      <c r="K1012" s="11"/>
      <c r="L1012" s="11"/>
      <c r="M1012" s="11"/>
      <c r="N1012" s="11"/>
      <c r="O1012" s="11"/>
      <c r="P1012" s="11"/>
      <c r="Q1012" s="11"/>
      <c r="R1012" s="11"/>
      <c r="S1012" s="11"/>
      <c r="T1012" s="11"/>
      <c r="U1012" s="11"/>
      <c r="V1012" s="11"/>
      <c r="W1012" s="11"/>
      <c r="X1012" s="11"/>
      <c r="Y1012" s="11"/>
      <c r="Z1012" s="11"/>
      <c r="AA1012" s="11"/>
      <c r="AB1012" s="11"/>
      <c r="AC1012" s="11"/>
      <c r="AD1012" s="11"/>
    </row>
    <row r="1013" spans="1:30" ht="12.5">
      <c r="A1013" s="11"/>
      <c r="B1013" s="11"/>
      <c r="C1013" s="11"/>
      <c r="D1013" s="11"/>
      <c r="E1013" s="11"/>
      <c r="F1013" s="11"/>
      <c r="G1013" s="11"/>
      <c r="H1013" s="11"/>
      <c r="I1013" s="11"/>
      <c r="J1013" s="11"/>
      <c r="K1013" s="11"/>
      <c r="L1013" s="11"/>
      <c r="M1013" s="11"/>
      <c r="N1013" s="11"/>
      <c r="O1013" s="11"/>
      <c r="P1013" s="11"/>
      <c r="Q1013" s="11"/>
      <c r="R1013" s="11"/>
      <c r="S1013" s="11"/>
      <c r="T1013" s="11"/>
      <c r="U1013" s="11"/>
      <c r="V1013" s="11"/>
      <c r="W1013" s="11"/>
      <c r="X1013" s="11"/>
      <c r="Y1013" s="11"/>
      <c r="Z1013" s="11"/>
      <c r="AA1013" s="11"/>
      <c r="AB1013" s="11"/>
      <c r="AC1013" s="11"/>
      <c r="AD1013" s="11"/>
    </row>
    <row r="1014" spans="1:30" ht="12.5">
      <c r="A1014" s="11"/>
      <c r="B1014" s="11"/>
      <c r="C1014" s="11"/>
      <c r="D1014" s="11"/>
      <c r="E1014" s="11"/>
      <c r="F1014" s="11"/>
      <c r="G1014" s="11"/>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c r="AD1014" s="11"/>
    </row>
    <row r="1015" spans="1:30" ht="12.5">
      <c r="A1015" s="11"/>
      <c r="B1015" s="11"/>
      <c r="C1015" s="11"/>
      <c r="D1015" s="11"/>
      <c r="E1015" s="11"/>
      <c r="F1015" s="11"/>
      <c r="G1015" s="11"/>
      <c r="H1015" s="11"/>
      <c r="I1015" s="11"/>
      <c r="J1015" s="11"/>
      <c r="K1015" s="11"/>
      <c r="L1015" s="11"/>
      <c r="M1015" s="11"/>
      <c r="N1015" s="11"/>
      <c r="O1015" s="11"/>
      <c r="P1015" s="11"/>
      <c r="Q1015" s="11"/>
      <c r="R1015" s="11"/>
      <c r="S1015" s="11"/>
      <c r="T1015" s="11"/>
      <c r="U1015" s="11"/>
      <c r="V1015" s="11"/>
      <c r="W1015" s="11"/>
      <c r="X1015" s="11"/>
      <c r="Y1015" s="11"/>
      <c r="Z1015" s="11"/>
      <c r="AA1015" s="11"/>
      <c r="AB1015" s="11"/>
      <c r="AC1015" s="11"/>
      <c r="AD1015" s="11"/>
    </row>
    <row r="1016" spans="1:30" ht="12.5">
      <c r="A1016" s="11"/>
      <c r="B1016" s="11"/>
      <c r="C1016" s="11"/>
      <c r="D1016" s="11"/>
      <c r="E1016" s="11"/>
      <c r="F1016" s="11"/>
      <c r="G1016" s="11"/>
      <c r="H1016" s="11"/>
      <c r="I1016" s="11"/>
      <c r="J1016" s="11"/>
      <c r="K1016" s="11"/>
      <c r="L1016" s="11"/>
      <c r="M1016" s="11"/>
      <c r="N1016" s="11"/>
      <c r="O1016" s="11"/>
      <c r="P1016" s="11"/>
      <c r="Q1016" s="11"/>
      <c r="R1016" s="11"/>
      <c r="S1016" s="11"/>
      <c r="T1016" s="11"/>
      <c r="U1016" s="11"/>
      <c r="V1016" s="11"/>
      <c r="W1016" s="11"/>
      <c r="X1016" s="11"/>
      <c r="Y1016" s="11"/>
      <c r="Z1016" s="11"/>
      <c r="AA1016" s="11"/>
      <c r="AB1016" s="11"/>
      <c r="AC1016" s="11"/>
      <c r="AD1016" s="11"/>
    </row>
    <row r="1017" spans="1:30" ht="12.5">
      <c r="A1017" s="11"/>
      <c r="B1017" s="11"/>
      <c r="C1017" s="11"/>
      <c r="D1017" s="11"/>
      <c r="E1017" s="11"/>
      <c r="F1017" s="11"/>
      <c r="G1017" s="11"/>
      <c r="H1017" s="11"/>
      <c r="I1017" s="11"/>
      <c r="J1017" s="11"/>
      <c r="K1017" s="11"/>
      <c r="L1017" s="11"/>
      <c r="M1017" s="11"/>
      <c r="N1017" s="11"/>
      <c r="O1017" s="11"/>
      <c r="P1017" s="11"/>
      <c r="Q1017" s="11"/>
      <c r="R1017" s="11"/>
      <c r="S1017" s="11"/>
      <c r="T1017" s="11"/>
      <c r="U1017" s="11"/>
      <c r="V1017" s="11"/>
      <c r="W1017" s="11"/>
      <c r="X1017" s="11"/>
      <c r="Y1017" s="11"/>
      <c r="Z1017" s="11"/>
      <c r="AA1017" s="11"/>
      <c r="AB1017" s="11"/>
      <c r="AC1017" s="11"/>
      <c r="AD1017" s="11"/>
    </row>
    <row r="1018" spans="1:30" ht="12.5">
      <c r="A1018" s="11"/>
      <c r="B1018" s="11"/>
      <c r="C1018" s="11"/>
      <c r="D1018" s="11"/>
      <c r="E1018" s="11"/>
      <c r="F1018" s="11"/>
      <c r="G1018" s="11"/>
      <c r="H1018" s="11"/>
      <c r="I1018" s="11"/>
      <c r="J1018" s="11"/>
      <c r="K1018" s="11"/>
      <c r="L1018" s="11"/>
      <c r="M1018" s="11"/>
      <c r="N1018" s="11"/>
      <c r="O1018" s="11"/>
      <c r="P1018" s="11"/>
      <c r="Q1018" s="11"/>
      <c r="R1018" s="11"/>
      <c r="S1018" s="11"/>
      <c r="T1018" s="11"/>
      <c r="U1018" s="11"/>
      <c r="V1018" s="11"/>
      <c r="W1018" s="11"/>
      <c r="X1018" s="11"/>
      <c r="Y1018" s="11"/>
      <c r="Z1018" s="11"/>
      <c r="AA1018" s="11"/>
      <c r="AB1018" s="11"/>
      <c r="AC1018" s="11"/>
      <c r="AD1018" s="11"/>
    </row>
    <row r="1019" spans="1:30" ht="12.5">
      <c r="A1019" s="11"/>
      <c r="B1019" s="11"/>
      <c r="C1019" s="11"/>
      <c r="D1019" s="11"/>
      <c r="E1019" s="11"/>
      <c r="F1019" s="11"/>
      <c r="G1019" s="11"/>
      <c r="H1019" s="11"/>
      <c r="I1019" s="11"/>
      <c r="J1019" s="11"/>
      <c r="K1019" s="11"/>
      <c r="L1019" s="11"/>
      <c r="M1019" s="11"/>
      <c r="N1019" s="11"/>
      <c r="O1019" s="11"/>
      <c r="P1019" s="11"/>
      <c r="Q1019" s="11"/>
      <c r="R1019" s="11"/>
      <c r="S1019" s="11"/>
      <c r="T1019" s="11"/>
      <c r="U1019" s="11"/>
      <c r="V1019" s="11"/>
      <c r="W1019" s="11"/>
      <c r="X1019" s="11"/>
      <c r="Y1019" s="11"/>
      <c r="Z1019" s="11"/>
      <c r="AA1019" s="11"/>
      <c r="AB1019" s="11"/>
      <c r="AC1019" s="11"/>
      <c r="AD1019" s="11"/>
    </row>
    <row r="1020" spans="1:30" ht="12.5">
      <c r="A1020" s="11"/>
      <c r="B1020" s="11"/>
      <c r="C1020" s="11"/>
      <c r="D1020" s="11"/>
      <c r="E1020" s="11"/>
      <c r="F1020" s="11"/>
      <c r="G1020" s="11"/>
      <c r="H1020" s="11"/>
      <c r="I1020" s="11"/>
      <c r="J1020" s="11"/>
      <c r="K1020" s="11"/>
      <c r="L1020" s="11"/>
      <c r="M1020" s="11"/>
      <c r="N1020" s="11"/>
      <c r="O1020" s="11"/>
      <c r="P1020" s="11"/>
      <c r="Q1020" s="11"/>
      <c r="R1020" s="11"/>
      <c r="S1020" s="11"/>
      <c r="T1020" s="11"/>
      <c r="U1020" s="11"/>
      <c r="V1020" s="11"/>
      <c r="W1020" s="11"/>
      <c r="X1020" s="11"/>
      <c r="Y1020" s="11"/>
      <c r="Z1020" s="11"/>
      <c r="AA1020" s="11"/>
      <c r="AB1020" s="11"/>
      <c r="AC1020" s="11"/>
      <c r="AD1020" s="11"/>
    </row>
    <row r="1021" spans="1:30" ht="12.5">
      <c r="A1021" s="11"/>
      <c r="B1021" s="11"/>
      <c r="C1021" s="11"/>
      <c r="D1021" s="11"/>
      <c r="E1021" s="11"/>
      <c r="F1021" s="11"/>
      <c r="G1021" s="11"/>
      <c r="H1021" s="11"/>
      <c r="I1021" s="11"/>
      <c r="J1021" s="11"/>
      <c r="K1021" s="11"/>
      <c r="L1021" s="11"/>
      <c r="M1021" s="11"/>
      <c r="N1021" s="11"/>
      <c r="O1021" s="11"/>
      <c r="P1021" s="11"/>
      <c r="Q1021" s="11"/>
      <c r="R1021" s="11"/>
      <c r="S1021" s="11"/>
      <c r="T1021" s="11"/>
      <c r="U1021" s="11"/>
      <c r="V1021" s="11"/>
      <c r="W1021" s="11"/>
      <c r="X1021" s="11"/>
      <c r="Y1021" s="11"/>
      <c r="Z1021" s="11"/>
      <c r="AA1021" s="11"/>
      <c r="AB1021" s="11"/>
      <c r="AC1021" s="11"/>
      <c r="AD1021" s="11"/>
    </row>
    <row r="1022" spans="1:30" ht="12.5">
      <c r="A1022" s="11"/>
      <c r="B1022" s="11"/>
      <c r="C1022" s="11"/>
      <c r="D1022" s="11"/>
      <c r="E1022" s="11"/>
      <c r="F1022" s="11"/>
      <c r="G1022" s="11"/>
      <c r="H1022" s="11"/>
      <c r="I1022" s="11"/>
      <c r="J1022" s="11"/>
      <c r="K1022" s="11"/>
      <c r="L1022" s="11"/>
      <c r="M1022" s="11"/>
      <c r="N1022" s="11"/>
      <c r="O1022" s="11"/>
      <c r="P1022" s="11"/>
      <c r="Q1022" s="11"/>
      <c r="R1022" s="11"/>
      <c r="S1022" s="11"/>
      <c r="T1022" s="11"/>
      <c r="U1022" s="11"/>
      <c r="V1022" s="11"/>
      <c r="W1022" s="11"/>
      <c r="X1022" s="11"/>
      <c r="Y1022" s="11"/>
      <c r="Z1022" s="11"/>
      <c r="AA1022" s="11"/>
      <c r="AB1022" s="11"/>
      <c r="AC1022" s="11"/>
      <c r="AD1022" s="11"/>
    </row>
    <row r="1023" spans="1:30" ht="12.5">
      <c r="A1023" s="11"/>
      <c r="B1023" s="11"/>
      <c r="C1023" s="11"/>
      <c r="D1023" s="11"/>
      <c r="E1023" s="11"/>
      <c r="F1023" s="11"/>
      <c r="G1023" s="11"/>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c r="AD1023" s="11"/>
    </row>
    <row r="1024" spans="1:30" ht="12.5">
      <c r="A1024" s="11"/>
      <c r="B1024" s="11"/>
      <c r="C1024" s="11"/>
      <c r="D1024" s="11"/>
      <c r="E1024" s="11"/>
      <c r="F1024" s="11"/>
      <c r="G1024" s="11"/>
      <c r="H1024" s="11"/>
      <c r="I1024" s="11"/>
      <c r="J1024" s="11"/>
      <c r="K1024" s="11"/>
      <c r="L1024" s="11"/>
      <c r="M1024" s="11"/>
      <c r="N1024" s="11"/>
      <c r="O1024" s="11"/>
      <c r="P1024" s="11"/>
      <c r="Q1024" s="11"/>
      <c r="R1024" s="11"/>
      <c r="S1024" s="11"/>
      <c r="T1024" s="11"/>
      <c r="U1024" s="11"/>
      <c r="V1024" s="11"/>
      <c r="W1024" s="11"/>
      <c r="X1024" s="11"/>
      <c r="Y1024" s="11"/>
      <c r="Z1024" s="11"/>
      <c r="AA1024" s="11"/>
      <c r="AB1024" s="11"/>
      <c r="AC1024" s="11"/>
      <c r="AD1024" s="11"/>
    </row>
    <row r="1025" spans="1:30" ht="12.5">
      <c r="A1025" s="11"/>
      <c r="B1025" s="11"/>
      <c r="C1025" s="11"/>
      <c r="D1025" s="11"/>
      <c r="E1025" s="11"/>
      <c r="F1025" s="11"/>
      <c r="G1025" s="11"/>
      <c r="H1025" s="11"/>
      <c r="I1025" s="11"/>
      <c r="J1025" s="11"/>
      <c r="K1025" s="11"/>
      <c r="L1025" s="11"/>
      <c r="M1025" s="11"/>
      <c r="N1025" s="11"/>
      <c r="O1025" s="11"/>
      <c r="P1025" s="11"/>
      <c r="Q1025" s="11"/>
      <c r="R1025" s="11"/>
      <c r="S1025" s="11"/>
      <c r="T1025" s="11"/>
      <c r="U1025" s="11"/>
      <c r="V1025" s="11"/>
      <c r="W1025" s="11"/>
      <c r="X1025" s="11"/>
      <c r="Y1025" s="11"/>
      <c r="Z1025" s="11"/>
      <c r="AA1025" s="11"/>
      <c r="AB1025" s="11"/>
      <c r="AC1025" s="11"/>
      <c r="AD1025" s="11"/>
    </row>
    <row r="1026" spans="1:30" ht="12.5">
      <c r="A1026" s="11"/>
      <c r="B1026" s="11"/>
      <c r="C1026" s="11"/>
      <c r="D1026" s="11"/>
      <c r="E1026" s="11"/>
      <c r="F1026" s="11"/>
      <c r="G1026" s="11"/>
      <c r="H1026" s="11"/>
      <c r="I1026" s="11"/>
      <c r="J1026" s="11"/>
      <c r="K1026" s="11"/>
      <c r="L1026" s="11"/>
      <c r="M1026" s="11"/>
      <c r="N1026" s="11"/>
      <c r="O1026" s="11"/>
      <c r="P1026" s="11"/>
      <c r="Q1026" s="11"/>
      <c r="R1026" s="11"/>
      <c r="S1026" s="11"/>
      <c r="T1026" s="11"/>
      <c r="U1026" s="11"/>
      <c r="V1026" s="11"/>
      <c r="W1026" s="11"/>
      <c r="X1026" s="11"/>
      <c r="Y1026" s="11"/>
      <c r="Z1026" s="11"/>
      <c r="AA1026" s="11"/>
      <c r="AB1026" s="11"/>
      <c r="AC1026" s="11"/>
      <c r="AD1026" s="11"/>
    </row>
    <row r="1027" spans="1:30" ht="12.5">
      <c r="A1027" s="11"/>
      <c r="B1027" s="11"/>
      <c r="C1027" s="11"/>
      <c r="D1027" s="11"/>
      <c r="E1027" s="11"/>
      <c r="F1027" s="11"/>
      <c r="G1027" s="11"/>
      <c r="H1027" s="11"/>
      <c r="I1027" s="11"/>
      <c r="J1027" s="11"/>
      <c r="K1027" s="11"/>
      <c r="L1027" s="11"/>
      <c r="M1027" s="11"/>
      <c r="N1027" s="11"/>
      <c r="O1027" s="11"/>
      <c r="P1027" s="11"/>
      <c r="Q1027" s="11"/>
      <c r="R1027" s="11"/>
      <c r="S1027" s="11"/>
      <c r="T1027" s="11"/>
      <c r="U1027" s="11"/>
      <c r="V1027" s="11"/>
      <c r="W1027" s="11"/>
      <c r="X1027" s="11"/>
      <c r="Y1027" s="11"/>
      <c r="Z1027" s="11"/>
      <c r="AA1027" s="11"/>
      <c r="AB1027" s="11"/>
      <c r="AC1027" s="11"/>
      <c r="AD1027" s="11"/>
    </row>
    <row r="1028" spans="1:30" ht="12.5">
      <c r="A1028" s="11"/>
      <c r="B1028" s="11"/>
      <c r="C1028" s="11"/>
      <c r="D1028" s="11"/>
      <c r="E1028" s="11"/>
      <c r="F1028" s="11"/>
      <c r="G1028" s="11"/>
      <c r="H1028" s="11"/>
      <c r="I1028" s="11"/>
      <c r="J1028" s="11"/>
      <c r="K1028" s="11"/>
      <c r="L1028" s="11"/>
      <c r="M1028" s="11"/>
      <c r="N1028" s="11"/>
      <c r="O1028" s="11"/>
      <c r="P1028" s="11"/>
      <c r="Q1028" s="11"/>
      <c r="R1028" s="11"/>
      <c r="S1028" s="11"/>
      <c r="T1028" s="11"/>
      <c r="U1028" s="11"/>
      <c r="V1028" s="11"/>
      <c r="W1028" s="11"/>
      <c r="X1028" s="11"/>
      <c r="Y1028" s="11"/>
      <c r="Z1028" s="11"/>
      <c r="AA1028" s="11"/>
      <c r="AB1028" s="11"/>
      <c r="AC1028" s="11"/>
      <c r="AD1028" s="11"/>
    </row>
    <row r="1029" spans="1:30" ht="12.5">
      <c r="A1029" s="11"/>
      <c r="B1029" s="11"/>
      <c r="C1029" s="11"/>
      <c r="D1029" s="11"/>
      <c r="E1029" s="11"/>
      <c r="F1029" s="11"/>
      <c r="G1029" s="11"/>
      <c r="H1029" s="11"/>
      <c r="I1029" s="11"/>
      <c r="J1029" s="11"/>
      <c r="K1029" s="11"/>
      <c r="L1029" s="11"/>
      <c r="M1029" s="11"/>
      <c r="N1029" s="11"/>
      <c r="O1029" s="11"/>
      <c r="P1029" s="11"/>
      <c r="Q1029" s="11"/>
      <c r="R1029" s="11"/>
      <c r="S1029" s="11"/>
      <c r="T1029" s="11"/>
      <c r="U1029" s="11"/>
      <c r="V1029" s="11"/>
      <c r="W1029" s="11"/>
      <c r="X1029" s="11"/>
      <c r="Y1029" s="11"/>
      <c r="Z1029" s="11"/>
      <c r="AA1029" s="11"/>
      <c r="AB1029" s="11"/>
      <c r="AC1029" s="11"/>
      <c r="AD1029" s="11"/>
    </row>
    <row r="1030" spans="1:30" ht="12.5">
      <c r="A1030" s="11"/>
      <c r="B1030" s="11"/>
      <c r="C1030" s="11"/>
      <c r="D1030" s="11"/>
      <c r="E1030" s="11"/>
      <c r="F1030" s="11"/>
      <c r="G1030" s="11"/>
      <c r="H1030" s="11"/>
      <c r="I1030" s="11"/>
      <c r="J1030" s="11"/>
      <c r="K1030" s="11"/>
      <c r="L1030" s="11"/>
      <c r="M1030" s="11"/>
      <c r="N1030" s="11"/>
      <c r="O1030" s="11"/>
      <c r="P1030" s="11"/>
      <c r="Q1030" s="11"/>
      <c r="R1030" s="11"/>
      <c r="S1030" s="11"/>
      <c r="T1030" s="11"/>
      <c r="U1030" s="11"/>
      <c r="V1030" s="11"/>
      <c r="W1030" s="11"/>
      <c r="X1030" s="11"/>
      <c r="Y1030" s="11"/>
      <c r="Z1030" s="11"/>
      <c r="AA1030" s="11"/>
      <c r="AB1030" s="11"/>
      <c r="AC1030" s="11"/>
      <c r="AD1030" s="11"/>
    </row>
    <row r="1031" spans="1:30" ht="12.5">
      <c r="A1031" s="11"/>
      <c r="B1031" s="11"/>
      <c r="C1031" s="11"/>
      <c r="D1031" s="11"/>
      <c r="E1031" s="11"/>
      <c r="F1031" s="11"/>
      <c r="G1031" s="11"/>
      <c r="H1031" s="11"/>
      <c r="I1031" s="11"/>
      <c r="J1031" s="11"/>
      <c r="K1031" s="11"/>
      <c r="L1031" s="11"/>
      <c r="M1031" s="11"/>
      <c r="N1031" s="11"/>
      <c r="O1031" s="11"/>
      <c r="P1031" s="11"/>
      <c r="Q1031" s="11"/>
      <c r="R1031" s="11"/>
      <c r="S1031" s="11"/>
      <c r="T1031" s="11"/>
      <c r="U1031" s="11"/>
      <c r="V1031" s="11"/>
      <c r="W1031" s="11"/>
      <c r="X1031" s="11"/>
      <c r="Y1031" s="11"/>
      <c r="Z1031" s="11"/>
      <c r="AA1031" s="11"/>
      <c r="AB1031" s="11"/>
      <c r="AC1031" s="11"/>
      <c r="AD1031" s="11"/>
    </row>
    <row r="1032" spans="1:30" ht="12.5">
      <c r="A1032" s="11"/>
      <c r="B1032" s="11"/>
      <c r="C1032" s="11"/>
      <c r="D1032" s="11"/>
      <c r="E1032" s="11"/>
      <c r="F1032" s="11"/>
      <c r="G1032" s="11"/>
      <c r="H1032" s="11"/>
      <c r="I1032" s="11"/>
      <c r="J1032" s="11"/>
      <c r="K1032" s="11"/>
      <c r="L1032" s="11"/>
      <c r="M1032" s="11"/>
      <c r="N1032" s="11"/>
      <c r="O1032" s="11"/>
      <c r="P1032" s="11"/>
      <c r="Q1032" s="11"/>
      <c r="R1032" s="11"/>
      <c r="S1032" s="11"/>
      <c r="T1032" s="11"/>
      <c r="U1032" s="11"/>
      <c r="V1032" s="11"/>
      <c r="W1032" s="11"/>
      <c r="X1032" s="11"/>
      <c r="Y1032" s="11"/>
      <c r="Z1032" s="11"/>
      <c r="AA1032" s="11"/>
      <c r="AB1032" s="11"/>
      <c r="AC1032" s="11"/>
      <c r="AD1032" s="11"/>
    </row>
    <row r="1033" spans="1:30" ht="12.5">
      <c r="A1033" s="11"/>
      <c r="B1033" s="11"/>
      <c r="C1033" s="11"/>
      <c r="D1033" s="11"/>
      <c r="E1033" s="11"/>
      <c r="F1033" s="11"/>
      <c r="G1033" s="11"/>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c r="AD1033" s="11"/>
    </row>
    <row r="1034" spans="1:30" ht="12.5">
      <c r="A1034" s="11"/>
      <c r="B1034" s="11"/>
      <c r="C1034" s="11"/>
      <c r="D1034" s="11"/>
      <c r="E1034" s="11"/>
      <c r="F1034" s="11"/>
      <c r="G1034" s="11"/>
      <c r="H1034" s="11"/>
      <c r="I1034" s="11"/>
      <c r="J1034" s="11"/>
      <c r="K1034" s="11"/>
      <c r="L1034" s="11"/>
      <c r="M1034" s="11"/>
      <c r="N1034" s="11"/>
      <c r="O1034" s="11"/>
      <c r="P1034" s="11"/>
      <c r="Q1034" s="11"/>
      <c r="R1034" s="11"/>
      <c r="S1034" s="11"/>
      <c r="T1034" s="11"/>
      <c r="U1034" s="11"/>
      <c r="V1034" s="11"/>
      <c r="W1034" s="11"/>
      <c r="X1034" s="11"/>
      <c r="Y1034" s="11"/>
      <c r="Z1034" s="11"/>
      <c r="AA1034" s="11"/>
      <c r="AB1034" s="11"/>
      <c r="AC1034" s="11"/>
      <c r="AD1034" s="11"/>
    </row>
    <row r="1035" spans="1:30" ht="12.5">
      <c r="A1035" s="11"/>
      <c r="B1035" s="11"/>
      <c r="C1035" s="11"/>
      <c r="D1035" s="11"/>
      <c r="E1035" s="11"/>
      <c r="F1035" s="11"/>
      <c r="G1035" s="11"/>
      <c r="H1035" s="11"/>
      <c r="I1035" s="11"/>
      <c r="J1035" s="11"/>
      <c r="K1035" s="11"/>
      <c r="L1035" s="11"/>
      <c r="M1035" s="11"/>
      <c r="N1035" s="11"/>
      <c r="O1035" s="11"/>
      <c r="P1035" s="11"/>
      <c r="Q1035" s="11"/>
      <c r="R1035" s="11"/>
      <c r="S1035" s="11"/>
      <c r="T1035" s="11"/>
      <c r="U1035" s="11"/>
      <c r="V1035" s="11"/>
      <c r="W1035" s="11"/>
      <c r="X1035" s="11"/>
      <c r="Y1035" s="11"/>
      <c r="Z1035" s="11"/>
      <c r="AA1035" s="11"/>
      <c r="AB1035" s="11"/>
      <c r="AC1035" s="11"/>
      <c r="AD1035" s="11"/>
    </row>
    <row r="1036" spans="1:30" ht="12.5">
      <c r="A1036" s="11"/>
      <c r="B1036" s="11"/>
      <c r="C1036" s="11"/>
      <c r="D1036" s="11"/>
      <c r="E1036" s="11"/>
      <c r="F1036" s="11"/>
      <c r="G1036" s="11"/>
      <c r="H1036" s="11"/>
      <c r="I1036" s="11"/>
      <c r="J1036" s="11"/>
      <c r="K1036" s="11"/>
      <c r="L1036" s="11"/>
      <c r="M1036" s="11"/>
      <c r="N1036" s="11"/>
      <c r="O1036" s="11"/>
      <c r="P1036" s="11"/>
      <c r="Q1036" s="11"/>
      <c r="R1036" s="11"/>
      <c r="S1036" s="11"/>
      <c r="T1036" s="11"/>
      <c r="U1036" s="11"/>
      <c r="V1036" s="11"/>
      <c r="W1036" s="11"/>
      <c r="X1036" s="11"/>
      <c r="Y1036" s="11"/>
      <c r="Z1036" s="11"/>
      <c r="AA1036" s="11"/>
      <c r="AB1036" s="11"/>
      <c r="AC1036" s="11"/>
      <c r="AD1036" s="11"/>
    </row>
    <row r="1037" spans="1:30" ht="12.5">
      <c r="A1037" s="11"/>
      <c r="B1037" s="11"/>
      <c r="C1037" s="11"/>
      <c r="D1037" s="11"/>
      <c r="E1037" s="11"/>
      <c r="F1037" s="11"/>
      <c r="G1037" s="11"/>
      <c r="H1037" s="11"/>
      <c r="I1037" s="11"/>
      <c r="J1037" s="11"/>
      <c r="K1037" s="11"/>
      <c r="L1037" s="11"/>
      <c r="M1037" s="11"/>
      <c r="N1037" s="11"/>
      <c r="O1037" s="11"/>
      <c r="P1037" s="11"/>
      <c r="Q1037" s="11"/>
      <c r="R1037" s="11"/>
      <c r="S1037" s="11"/>
      <c r="T1037" s="11"/>
      <c r="U1037" s="11"/>
      <c r="V1037" s="11"/>
      <c r="W1037" s="11"/>
      <c r="X1037" s="11"/>
      <c r="Y1037" s="11"/>
      <c r="Z1037" s="11"/>
      <c r="AA1037" s="11"/>
      <c r="AB1037" s="11"/>
      <c r="AC1037" s="11"/>
      <c r="AD1037" s="11"/>
    </row>
    <row r="1038" spans="1:30" ht="12.5">
      <c r="A1038" s="11"/>
      <c r="B1038" s="11"/>
      <c r="C1038" s="11"/>
      <c r="D1038" s="11"/>
      <c r="E1038" s="11"/>
      <c r="F1038" s="11"/>
      <c r="G1038" s="11"/>
      <c r="H1038" s="11"/>
      <c r="I1038" s="11"/>
      <c r="J1038" s="11"/>
      <c r="K1038" s="11"/>
      <c r="L1038" s="11"/>
      <c r="M1038" s="11"/>
      <c r="N1038" s="11"/>
      <c r="O1038" s="11"/>
      <c r="P1038" s="11"/>
      <c r="Q1038" s="11"/>
      <c r="R1038" s="11"/>
      <c r="S1038" s="11"/>
      <c r="T1038" s="11"/>
      <c r="U1038" s="11"/>
      <c r="V1038" s="11"/>
      <c r="W1038" s="11"/>
      <c r="X1038" s="11"/>
      <c r="Y1038" s="11"/>
      <c r="Z1038" s="11"/>
      <c r="AA1038" s="11"/>
      <c r="AB1038" s="11"/>
      <c r="AC1038" s="11"/>
      <c r="AD1038" s="11"/>
    </row>
    <row r="1039" spans="1:30" ht="12.5">
      <c r="A1039" s="11"/>
      <c r="B1039" s="11"/>
      <c r="C1039" s="11"/>
      <c r="D1039" s="11"/>
      <c r="E1039" s="11"/>
      <c r="F1039" s="11"/>
      <c r="G1039" s="11"/>
      <c r="H1039" s="11"/>
      <c r="I1039" s="11"/>
      <c r="J1039" s="11"/>
      <c r="K1039" s="11"/>
      <c r="L1039" s="11"/>
      <c r="M1039" s="11"/>
      <c r="N1039" s="11"/>
      <c r="O1039" s="11"/>
      <c r="P1039" s="11"/>
      <c r="Q1039" s="11"/>
      <c r="R1039" s="11"/>
      <c r="S1039" s="11"/>
      <c r="T1039" s="11"/>
      <c r="U1039" s="11"/>
      <c r="V1039" s="11"/>
      <c r="W1039" s="11"/>
      <c r="X1039" s="11"/>
      <c r="Y1039" s="11"/>
      <c r="Z1039" s="11"/>
      <c r="AA1039" s="11"/>
      <c r="AB1039" s="11"/>
      <c r="AC1039" s="11"/>
      <c r="AD1039" s="11"/>
    </row>
    <row r="1040" spans="1:30" ht="12.5">
      <c r="A1040" s="11"/>
      <c r="B1040" s="11"/>
      <c r="C1040" s="11"/>
      <c r="D1040" s="11"/>
      <c r="E1040" s="11"/>
      <c r="F1040" s="11"/>
      <c r="G1040" s="11"/>
      <c r="H1040" s="11"/>
      <c r="I1040" s="11"/>
      <c r="J1040" s="11"/>
      <c r="K1040" s="11"/>
      <c r="L1040" s="11"/>
      <c r="M1040" s="11"/>
      <c r="N1040" s="11"/>
      <c r="O1040" s="11"/>
      <c r="P1040" s="11"/>
      <c r="Q1040" s="11"/>
      <c r="R1040" s="11"/>
      <c r="S1040" s="11"/>
      <c r="T1040" s="11"/>
      <c r="U1040" s="11"/>
      <c r="V1040" s="11"/>
      <c r="W1040" s="11"/>
      <c r="X1040" s="11"/>
      <c r="Y1040" s="11"/>
      <c r="Z1040" s="11"/>
      <c r="AA1040" s="11"/>
      <c r="AB1040" s="11"/>
      <c r="AC1040" s="11"/>
      <c r="AD1040" s="11"/>
    </row>
    <row r="1041" spans="1:30" ht="12.5">
      <c r="A1041" s="11"/>
      <c r="B1041" s="11"/>
      <c r="C1041" s="11"/>
      <c r="D1041" s="11"/>
      <c r="E1041" s="11"/>
      <c r="F1041" s="11"/>
      <c r="G1041" s="11"/>
      <c r="H1041" s="11"/>
      <c r="I1041" s="11"/>
      <c r="J1041" s="11"/>
      <c r="K1041" s="11"/>
      <c r="L1041" s="11"/>
      <c r="M1041" s="11"/>
      <c r="N1041" s="11"/>
      <c r="O1041" s="11"/>
      <c r="P1041" s="11"/>
      <c r="Q1041" s="11"/>
      <c r="R1041" s="11"/>
      <c r="S1041" s="11"/>
      <c r="T1041" s="11"/>
      <c r="U1041" s="11"/>
      <c r="V1041" s="11"/>
      <c r="W1041" s="11"/>
      <c r="X1041" s="11"/>
      <c r="Y1041" s="11"/>
      <c r="Z1041" s="11"/>
      <c r="AA1041" s="11"/>
      <c r="AB1041" s="11"/>
      <c r="AC1041" s="11"/>
      <c r="AD1041" s="11"/>
    </row>
    <row r="1042" spans="1:30" ht="12.5">
      <c r="A1042" s="11"/>
      <c r="B1042" s="11"/>
      <c r="C1042" s="11"/>
      <c r="D1042" s="11"/>
      <c r="E1042" s="11"/>
      <c r="F1042" s="11"/>
      <c r="G1042" s="11"/>
      <c r="H1042" s="11"/>
      <c r="I1042" s="11"/>
      <c r="J1042" s="11"/>
      <c r="K1042" s="11"/>
      <c r="L1042" s="11"/>
      <c r="M1042" s="11"/>
      <c r="N1042" s="11"/>
      <c r="O1042" s="11"/>
      <c r="P1042" s="11"/>
      <c r="Q1042" s="11"/>
      <c r="R1042" s="11"/>
      <c r="S1042" s="11"/>
      <c r="T1042" s="11"/>
      <c r="U1042" s="11"/>
      <c r="V1042" s="11"/>
      <c r="W1042" s="11"/>
      <c r="X1042" s="11"/>
      <c r="Y1042" s="11"/>
      <c r="Z1042" s="11"/>
      <c r="AA1042" s="11"/>
      <c r="AB1042" s="11"/>
      <c r="AC1042" s="11"/>
      <c r="AD1042" s="11"/>
    </row>
    <row r="1043" spans="1:30" ht="12.5">
      <c r="A1043" s="11"/>
      <c r="B1043" s="11"/>
      <c r="C1043" s="11"/>
      <c r="D1043" s="11"/>
      <c r="E1043" s="11"/>
      <c r="F1043" s="11"/>
      <c r="G1043" s="11"/>
      <c r="H1043" s="11"/>
      <c r="I1043" s="11"/>
      <c r="J1043" s="11"/>
      <c r="K1043" s="11"/>
      <c r="L1043" s="11"/>
      <c r="M1043" s="11"/>
      <c r="N1043" s="11"/>
      <c r="O1043" s="11"/>
      <c r="P1043" s="11"/>
      <c r="Q1043" s="11"/>
      <c r="R1043" s="11"/>
      <c r="S1043" s="11"/>
      <c r="T1043" s="11"/>
      <c r="U1043" s="11"/>
      <c r="V1043" s="11"/>
      <c r="W1043" s="11"/>
      <c r="X1043" s="11"/>
      <c r="Y1043" s="11"/>
      <c r="Z1043" s="11"/>
      <c r="AA1043" s="11"/>
      <c r="AB1043" s="11"/>
      <c r="AC1043" s="11"/>
      <c r="AD1043" s="11"/>
    </row>
    <row r="1044" spans="1:30" ht="12.5">
      <c r="A1044" s="11"/>
      <c r="B1044" s="11"/>
      <c r="C1044" s="11"/>
      <c r="D1044" s="11"/>
      <c r="E1044" s="11"/>
      <c r="F1044" s="11"/>
      <c r="G1044" s="11"/>
      <c r="H1044" s="11"/>
      <c r="I1044" s="11"/>
      <c r="J1044" s="11"/>
      <c r="K1044" s="11"/>
      <c r="L1044" s="11"/>
      <c r="M1044" s="11"/>
      <c r="N1044" s="11"/>
      <c r="O1044" s="11"/>
      <c r="P1044" s="11"/>
      <c r="Q1044" s="11"/>
      <c r="R1044" s="11"/>
      <c r="S1044" s="11"/>
      <c r="T1044" s="11"/>
      <c r="U1044" s="11"/>
      <c r="V1044" s="11"/>
      <c r="W1044" s="11"/>
      <c r="X1044" s="11"/>
      <c r="Y1044" s="11"/>
      <c r="Z1044" s="11"/>
      <c r="AA1044" s="11"/>
      <c r="AB1044" s="11"/>
      <c r="AC1044" s="11"/>
      <c r="AD1044" s="11"/>
    </row>
    <row r="1045" spans="1:30" ht="12.5">
      <c r="A1045" s="11"/>
      <c r="B1045" s="11"/>
      <c r="C1045" s="11"/>
      <c r="D1045" s="11"/>
      <c r="E1045" s="11"/>
      <c r="F1045" s="11"/>
      <c r="G1045" s="11"/>
      <c r="H1045" s="11"/>
      <c r="I1045" s="11"/>
      <c r="J1045" s="11"/>
      <c r="K1045" s="11"/>
      <c r="L1045" s="11"/>
      <c r="M1045" s="11"/>
      <c r="N1045" s="11"/>
      <c r="O1045" s="11"/>
      <c r="P1045" s="11"/>
      <c r="Q1045" s="11"/>
      <c r="R1045" s="11"/>
      <c r="S1045" s="11"/>
      <c r="T1045" s="11"/>
      <c r="U1045" s="11"/>
      <c r="V1045" s="11"/>
      <c r="W1045" s="11"/>
      <c r="X1045" s="11"/>
      <c r="Y1045" s="11"/>
      <c r="Z1045" s="11"/>
      <c r="AA1045" s="11"/>
      <c r="AB1045" s="11"/>
      <c r="AC1045" s="11"/>
      <c r="AD1045" s="11"/>
    </row>
    <row r="1046" spans="1:30" ht="12.5">
      <c r="A1046" s="11"/>
      <c r="B1046" s="11"/>
      <c r="C1046" s="11"/>
      <c r="D1046" s="11"/>
      <c r="E1046" s="11"/>
      <c r="F1046" s="11"/>
      <c r="G1046" s="11"/>
      <c r="H1046" s="11"/>
      <c r="I1046" s="11"/>
      <c r="J1046" s="11"/>
      <c r="K1046" s="11"/>
      <c r="L1046" s="11"/>
      <c r="M1046" s="11"/>
      <c r="N1046" s="11"/>
      <c r="O1046" s="11"/>
      <c r="P1046" s="11"/>
      <c r="Q1046" s="11"/>
      <c r="R1046" s="11"/>
      <c r="S1046" s="11"/>
      <c r="T1046" s="11"/>
      <c r="U1046" s="11"/>
      <c r="V1046" s="11"/>
      <c r="W1046" s="11"/>
      <c r="X1046" s="11"/>
      <c r="Y1046" s="11"/>
      <c r="Z1046" s="11"/>
      <c r="AA1046" s="11"/>
      <c r="AB1046" s="11"/>
      <c r="AC1046" s="11"/>
      <c r="AD1046" s="11"/>
    </row>
    <row r="1047" spans="1:30" ht="12.5">
      <c r="A1047" s="11"/>
      <c r="B1047" s="11"/>
      <c r="C1047" s="11"/>
      <c r="D1047" s="11"/>
      <c r="E1047" s="11"/>
      <c r="F1047" s="11"/>
      <c r="G1047" s="11"/>
      <c r="H1047" s="11"/>
      <c r="I1047" s="11"/>
      <c r="J1047" s="11"/>
      <c r="K1047" s="11"/>
      <c r="L1047" s="11"/>
      <c r="M1047" s="11"/>
      <c r="N1047" s="11"/>
      <c r="O1047" s="11"/>
      <c r="P1047" s="11"/>
      <c r="Q1047" s="11"/>
      <c r="R1047" s="11"/>
      <c r="S1047" s="11"/>
      <c r="T1047" s="11"/>
      <c r="U1047" s="11"/>
      <c r="V1047" s="11"/>
      <c r="W1047" s="11"/>
      <c r="X1047" s="11"/>
      <c r="Y1047" s="11"/>
      <c r="Z1047" s="11"/>
      <c r="AA1047" s="11"/>
      <c r="AB1047" s="11"/>
      <c r="AC1047" s="11"/>
      <c r="AD1047" s="11"/>
    </row>
    <row r="1048" spans="1:30" ht="12.5">
      <c r="A1048" s="11"/>
      <c r="B1048" s="11"/>
      <c r="C1048" s="11"/>
      <c r="D1048" s="11"/>
      <c r="E1048" s="11"/>
      <c r="F1048" s="11"/>
      <c r="G1048" s="11"/>
      <c r="H1048" s="11"/>
      <c r="I1048" s="11"/>
      <c r="J1048" s="11"/>
      <c r="K1048" s="11"/>
      <c r="L1048" s="11"/>
      <c r="M1048" s="11"/>
      <c r="N1048" s="11"/>
      <c r="O1048" s="11"/>
      <c r="P1048" s="11"/>
      <c r="Q1048" s="11"/>
      <c r="R1048" s="11"/>
      <c r="S1048" s="11"/>
      <c r="T1048" s="11"/>
      <c r="U1048" s="11"/>
      <c r="V1048" s="11"/>
      <c r="W1048" s="11"/>
      <c r="X1048" s="11"/>
      <c r="Y1048" s="11"/>
      <c r="Z1048" s="11"/>
      <c r="AA1048" s="11"/>
      <c r="AB1048" s="11"/>
      <c r="AC1048" s="11"/>
      <c r="AD1048" s="11"/>
    </row>
    <row r="1049" spans="1:30" ht="12.5">
      <c r="A1049" s="11"/>
      <c r="B1049" s="11"/>
      <c r="C1049" s="11"/>
      <c r="D1049" s="11"/>
      <c r="E1049" s="11"/>
      <c r="F1049" s="11"/>
      <c r="G1049" s="11"/>
      <c r="H1049" s="11"/>
      <c r="I1049" s="11"/>
      <c r="J1049" s="11"/>
      <c r="K1049" s="11"/>
      <c r="L1049" s="11"/>
      <c r="M1049" s="11"/>
      <c r="N1049" s="11"/>
      <c r="O1049" s="11"/>
      <c r="P1049" s="11"/>
      <c r="Q1049" s="11"/>
      <c r="R1049" s="11"/>
      <c r="S1049" s="11"/>
      <c r="T1049" s="11"/>
      <c r="U1049" s="11"/>
      <c r="V1049" s="11"/>
      <c r="W1049" s="11"/>
      <c r="X1049" s="11"/>
      <c r="Y1049" s="11"/>
      <c r="Z1049" s="11"/>
      <c r="AA1049" s="11"/>
      <c r="AB1049" s="11"/>
      <c r="AC1049" s="11"/>
      <c r="AD1049" s="11"/>
    </row>
    <row r="1050" spans="1:30" ht="12.5">
      <c r="A1050" s="11"/>
      <c r="B1050" s="11"/>
      <c r="C1050" s="11"/>
      <c r="D1050" s="11"/>
      <c r="E1050" s="11"/>
      <c r="F1050" s="11"/>
      <c r="G1050" s="11"/>
      <c r="H1050" s="11"/>
      <c r="I1050" s="11"/>
      <c r="J1050" s="11"/>
      <c r="K1050" s="11"/>
      <c r="L1050" s="11"/>
      <c r="M1050" s="11"/>
      <c r="N1050" s="11"/>
      <c r="O1050" s="11"/>
      <c r="P1050" s="11"/>
      <c r="Q1050" s="11"/>
      <c r="R1050" s="11"/>
      <c r="S1050" s="11"/>
      <c r="T1050" s="11"/>
      <c r="U1050" s="11"/>
      <c r="V1050" s="11"/>
      <c r="W1050" s="11"/>
      <c r="X1050" s="11"/>
      <c r="Y1050" s="11"/>
      <c r="Z1050" s="11"/>
      <c r="AA1050" s="11"/>
      <c r="AB1050" s="11"/>
      <c r="AC1050" s="11"/>
      <c r="AD1050" s="11"/>
    </row>
    <row r="1051" spans="1:30" ht="12.5">
      <c r="A1051" s="11"/>
      <c r="B1051" s="11"/>
      <c r="C1051" s="11"/>
      <c r="D1051" s="11"/>
      <c r="E1051" s="11"/>
      <c r="F1051" s="11"/>
      <c r="G1051" s="11"/>
      <c r="H1051" s="11"/>
      <c r="I1051" s="11"/>
      <c r="J1051" s="11"/>
      <c r="K1051" s="11"/>
      <c r="L1051" s="11"/>
      <c r="M1051" s="11"/>
      <c r="N1051" s="11"/>
      <c r="O1051" s="11"/>
      <c r="P1051" s="11"/>
      <c r="Q1051" s="11"/>
      <c r="R1051" s="11"/>
      <c r="S1051" s="11"/>
      <c r="T1051" s="11"/>
      <c r="U1051" s="11"/>
      <c r="V1051" s="11"/>
      <c r="W1051" s="11"/>
      <c r="X1051" s="11"/>
      <c r="Y1051" s="11"/>
      <c r="Z1051" s="11"/>
      <c r="AA1051" s="11"/>
      <c r="AB1051" s="11"/>
      <c r="AC1051" s="11"/>
      <c r="AD1051" s="11"/>
    </row>
    <row r="1052" spans="1:30" ht="12.5">
      <c r="A1052" s="11"/>
      <c r="B1052" s="11"/>
      <c r="C1052" s="11"/>
      <c r="D1052" s="11"/>
      <c r="E1052" s="11"/>
      <c r="F1052" s="11"/>
      <c r="G1052" s="11"/>
      <c r="H1052" s="11"/>
      <c r="I1052" s="11"/>
      <c r="J1052" s="11"/>
      <c r="K1052" s="11"/>
      <c r="L1052" s="11"/>
      <c r="M1052" s="11"/>
      <c r="N1052" s="11"/>
      <c r="O1052" s="11"/>
      <c r="P1052" s="11"/>
      <c r="Q1052" s="11"/>
      <c r="R1052" s="11"/>
      <c r="S1052" s="11"/>
      <c r="T1052" s="11"/>
      <c r="U1052" s="11"/>
      <c r="V1052" s="11"/>
      <c r="W1052" s="11"/>
      <c r="X1052" s="11"/>
      <c r="Y1052" s="11"/>
      <c r="Z1052" s="11"/>
      <c r="AA1052" s="11"/>
      <c r="AB1052" s="11"/>
      <c r="AC1052" s="11"/>
      <c r="AD1052" s="11"/>
    </row>
    <row r="1053" spans="1:30" ht="12.5">
      <c r="A1053" s="11"/>
      <c r="B1053" s="11"/>
      <c r="C1053" s="11"/>
      <c r="D1053" s="11"/>
      <c r="E1053" s="11"/>
      <c r="F1053" s="11"/>
      <c r="G1053" s="11"/>
      <c r="H1053" s="11"/>
      <c r="I1053" s="11"/>
      <c r="J1053" s="11"/>
      <c r="K1053" s="11"/>
      <c r="L1053" s="11"/>
      <c r="M1053" s="11"/>
      <c r="N1053" s="11"/>
      <c r="O1053" s="11"/>
      <c r="P1053" s="11"/>
      <c r="Q1053" s="11"/>
      <c r="R1053" s="11"/>
      <c r="S1053" s="11"/>
      <c r="T1053" s="11"/>
      <c r="U1053" s="11"/>
      <c r="V1053" s="11"/>
      <c r="W1053" s="11"/>
      <c r="X1053" s="11"/>
      <c r="Y1053" s="11"/>
      <c r="Z1053" s="11"/>
      <c r="AA1053" s="11"/>
      <c r="AB1053" s="11"/>
      <c r="AC1053" s="11"/>
      <c r="AD1053" s="11"/>
    </row>
    <row r="1054" spans="1:30" ht="12.5">
      <c r="A1054" s="11"/>
      <c r="B1054" s="11"/>
      <c r="C1054" s="11"/>
      <c r="D1054" s="11"/>
      <c r="E1054" s="11"/>
      <c r="F1054" s="11"/>
      <c r="G1054" s="11"/>
      <c r="H1054" s="11"/>
      <c r="I1054" s="11"/>
      <c r="J1054" s="11"/>
      <c r="K1054" s="11"/>
      <c r="L1054" s="11"/>
      <c r="M1054" s="11"/>
      <c r="N1054" s="11"/>
      <c r="O1054" s="11"/>
      <c r="P1054" s="11"/>
      <c r="Q1054" s="11"/>
      <c r="R1054" s="11"/>
      <c r="S1054" s="11"/>
      <c r="T1054" s="11"/>
      <c r="U1054" s="11"/>
      <c r="V1054" s="11"/>
      <c r="W1054" s="11"/>
      <c r="X1054" s="11"/>
      <c r="Y1054" s="11"/>
      <c r="Z1054" s="11"/>
      <c r="AA1054" s="11"/>
      <c r="AB1054" s="11"/>
      <c r="AC1054" s="11"/>
      <c r="AD1054" s="11"/>
    </row>
    <row r="1055" spans="1:30" ht="12.5">
      <c r="A1055" s="11"/>
      <c r="B1055" s="11"/>
      <c r="C1055" s="11"/>
      <c r="D1055" s="11"/>
      <c r="E1055" s="11"/>
      <c r="F1055" s="11"/>
      <c r="G1055" s="11"/>
      <c r="H1055" s="11"/>
      <c r="I1055" s="11"/>
      <c r="J1055" s="11"/>
      <c r="K1055" s="11"/>
      <c r="L1055" s="11"/>
      <c r="M1055" s="11"/>
      <c r="N1055" s="11"/>
      <c r="O1055" s="11"/>
      <c r="P1055" s="11"/>
      <c r="Q1055" s="11"/>
      <c r="R1055" s="11"/>
      <c r="S1055" s="11"/>
      <c r="T1055" s="11"/>
      <c r="U1055" s="11"/>
      <c r="V1055" s="11"/>
      <c r="W1055" s="11"/>
      <c r="X1055" s="11"/>
      <c r="Y1055" s="11"/>
      <c r="Z1055" s="11"/>
      <c r="AA1055" s="11"/>
      <c r="AB1055" s="11"/>
      <c r="AC1055" s="11"/>
      <c r="AD1055" s="11"/>
    </row>
    <row r="1056" spans="1:30" ht="12.5">
      <c r="A1056" s="11"/>
      <c r="B1056" s="11"/>
      <c r="C1056" s="11"/>
      <c r="D1056" s="11"/>
      <c r="E1056" s="11"/>
      <c r="F1056" s="11"/>
      <c r="G1056" s="11"/>
      <c r="H1056" s="11"/>
      <c r="I1056" s="11"/>
      <c r="J1056" s="11"/>
      <c r="K1056" s="11"/>
      <c r="L1056" s="11"/>
      <c r="M1056" s="11"/>
      <c r="N1056" s="11"/>
      <c r="O1056" s="11"/>
      <c r="P1056" s="11"/>
      <c r="Q1056" s="11"/>
      <c r="R1056" s="11"/>
      <c r="S1056" s="11"/>
      <c r="T1056" s="11"/>
      <c r="U1056" s="11"/>
      <c r="V1056" s="11"/>
      <c r="W1056" s="11"/>
      <c r="X1056" s="11"/>
      <c r="Y1056" s="11"/>
      <c r="Z1056" s="11"/>
      <c r="AA1056" s="11"/>
      <c r="AB1056" s="11"/>
      <c r="AC1056" s="11"/>
      <c r="AD1056" s="11"/>
    </row>
    <row r="1057" spans="1:30" ht="12.5">
      <c r="A1057" s="11"/>
      <c r="B1057" s="11"/>
      <c r="C1057" s="11"/>
      <c r="D1057" s="11"/>
      <c r="E1057" s="11"/>
      <c r="F1057" s="11"/>
      <c r="G1057" s="11"/>
      <c r="H1057" s="11"/>
      <c r="I1057" s="11"/>
      <c r="J1057" s="11"/>
      <c r="K1057" s="11"/>
      <c r="L1057" s="11"/>
      <c r="M1057" s="11"/>
      <c r="N1057" s="11"/>
      <c r="O1057" s="11"/>
      <c r="P1057" s="11"/>
      <c r="Q1057" s="11"/>
      <c r="R1057" s="11"/>
      <c r="S1057" s="11"/>
      <c r="T1057" s="11"/>
      <c r="U1057" s="11"/>
      <c r="V1057" s="11"/>
      <c r="W1057" s="11"/>
      <c r="X1057" s="11"/>
      <c r="Y1057" s="11"/>
      <c r="Z1057" s="11"/>
      <c r="AA1057" s="11"/>
      <c r="AB1057" s="11"/>
      <c r="AC1057" s="11"/>
      <c r="AD1057" s="11"/>
    </row>
    <row r="1058" spans="1:30" ht="12.5">
      <c r="A1058" s="11"/>
      <c r="B1058" s="11"/>
      <c r="C1058" s="11"/>
      <c r="D1058" s="11"/>
      <c r="E1058" s="11"/>
      <c r="F1058" s="11"/>
      <c r="G1058" s="11"/>
      <c r="H1058" s="11"/>
      <c r="I1058" s="11"/>
      <c r="J1058" s="11"/>
      <c r="K1058" s="11"/>
      <c r="L1058" s="11"/>
      <c r="M1058" s="11"/>
      <c r="N1058" s="11"/>
      <c r="O1058" s="11"/>
      <c r="P1058" s="11"/>
      <c r="Q1058" s="11"/>
      <c r="R1058" s="11"/>
      <c r="S1058" s="11"/>
      <c r="T1058" s="11"/>
      <c r="U1058" s="11"/>
      <c r="V1058" s="11"/>
      <c r="W1058" s="11"/>
      <c r="X1058" s="11"/>
      <c r="Y1058" s="11"/>
      <c r="Z1058" s="11"/>
      <c r="AA1058" s="11"/>
      <c r="AB1058" s="11"/>
      <c r="AC1058" s="11"/>
      <c r="AD1058" s="11"/>
    </row>
    <row r="1059" spans="1:30" ht="12.5">
      <c r="A1059" s="11"/>
      <c r="B1059" s="11"/>
      <c r="C1059" s="11"/>
      <c r="D1059" s="11"/>
      <c r="E1059" s="11"/>
      <c r="F1059" s="11"/>
      <c r="G1059" s="11"/>
      <c r="H1059" s="11"/>
      <c r="I1059" s="11"/>
      <c r="J1059" s="11"/>
      <c r="K1059" s="11"/>
      <c r="L1059" s="11"/>
      <c r="M1059" s="11"/>
      <c r="N1059" s="11"/>
      <c r="O1059" s="11"/>
      <c r="P1059" s="11"/>
      <c r="Q1059" s="11"/>
      <c r="R1059" s="11"/>
      <c r="S1059" s="11"/>
      <c r="T1059" s="11"/>
      <c r="U1059" s="11"/>
      <c r="V1059" s="11"/>
      <c r="W1059" s="11"/>
      <c r="X1059" s="11"/>
      <c r="Y1059" s="11"/>
      <c r="Z1059" s="11"/>
      <c r="AA1059" s="11"/>
      <c r="AB1059" s="11"/>
      <c r="AC1059" s="11"/>
      <c r="AD1059" s="11"/>
    </row>
    <row r="1060" spans="1:30" ht="12.5">
      <c r="A1060" s="11"/>
      <c r="B1060" s="11"/>
      <c r="C1060" s="11"/>
      <c r="D1060" s="11"/>
      <c r="E1060" s="11"/>
      <c r="F1060" s="11"/>
      <c r="G1060" s="11"/>
      <c r="H1060" s="11"/>
      <c r="I1060" s="11"/>
      <c r="J1060" s="11"/>
      <c r="K1060" s="11"/>
      <c r="L1060" s="11"/>
      <c r="M1060" s="11"/>
      <c r="N1060" s="11"/>
      <c r="O1060" s="11"/>
      <c r="P1060" s="11"/>
      <c r="Q1060" s="11"/>
      <c r="R1060" s="11"/>
      <c r="S1060" s="11"/>
      <c r="T1060" s="11"/>
      <c r="U1060" s="11"/>
      <c r="V1060" s="11"/>
      <c r="W1060" s="11"/>
      <c r="X1060" s="11"/>
      <c r="Y1060" s="11"/>
      <c r="Z1060" s="11"/>
      <c r="AA1060" s="11"/>
      <c r="AB1060" s="11"/>
      <c r="AC1060" s="11"/>
      <c r="AD1060" s="11"/>
    </row>
    <row r="1061" spans="1:30" ht="12.5">
      <c r="A1061" s="11"/>
      <c r="B1061" s="11"/>
      <c r="C1061" s="11"/>
      <c r="D1061" s="11"/>
      <c r="E1061" s="11"/>
      <c r="F1061" s="11"/>
      <c r="G1061" s="11"/>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c r="AD1061" s="11"/>
    </row>
    <row r="1062" spans="1:30" ht="12.5">
      <c r="A1062" s="11"/>
      <c r="B1062" s="11"/>
      <c r="C1062" s="11"/>
      <c r="D1062" s="11"/>
      <c r="E1062" s="11"/>
      <c r="F1062" s="11"/>
      <c r="G1062" s="11"/>
      <c r="H1062" s="11"/>
      <c r="I1062" s="11"/>
      <c r="J1062" s="11"/>
      <c r="K1062" s="11"/>
      <c r="L1062" s="11"/>
      <c r="M1062" s="11"/>
      <c r="N1062" s="11"/>
      <c r="O1062" s="11"/>
      <c r="P1062" s="11"/>
      <c r="Q1062" s="11"/>
      <c r="R1062" s="11"/>
      <c r="S1062" s="11"/>
      <c r="T1062" s="11"/>
      <c r="U1062" s="11"/>
      <c r="V1062" s="11"/>
      <c r="W1062" s="11"/>
      <c r="X1062" s="11"/>
      <c r="Y1062" s="11"/>
      <c r="Z1062" s="11"/>
      <c r="AA1062" s="11"/>
      <c r="AB1062" s="11"/>
      <c r="AC1062" s="11"/>
      <c r="AD1062" s="11"/>
    </row>
    <row r="1063" spans="1:30" ht="12.5">
      <c r="A1063" s="11"/>
      <c r="B1063" s="11"/>
      <c r="C1063" s="11"/>
      <c r="D1063" s="11"/>
      <c r="E1063" s="11"/>
      <c r="F1063" s="11"/>
      <c r="G1063" s="11"/>
      <c r="H1063" s="11"/>
      <c r="I1063" s="11"/>
      <c r="J1063" s="11"/>
      <c r="K1063" s="11"/>
      <c r="L1063" s="11"/>
      <c r="M1063" s="11"/>
      <c r="N1063" s="11"/>
      <c r="O1063" s="11"/>
      <c r="P1063" s="11"/>
      <c r="Q1063" s="11"/>
      <c r="R1063" s="11"/>
      <c r="S1063" s="11"/>
      <c r="T1063" s="11"/>
      <c r="U1063" s="11"/>
      <c r="V1063" s="11"/>
      <c r="W1063" s="11"/>
      <c r="X1063" s="11"/>
      <c r="Y1063" s="11"/>
      <c r="Z1063" s="11"/>
      <c r="AA1063" s="11"/>
      <c r="AB1063" s="11"/>
      <c r="AC1063" s="11"/>
      <c r="AD1063" s="11"/>
    </row>
    <row r="1064" spans="1:30" ht="12.5">
      <c r="A1064" s="11"/>
      <c r="B1064" s="11"/>
      <c r="C1064" s="11"/>
      <c r="D1064" s="11"/>
      <c r="E1064" s="11"/>
      <c r="F1064" s="11"/>
      <c r="G1064" s="11"/>
      <c r="H1064" s="11"/>
      <c r="I1064" s="11"/>
      <c r="J1064" s="11"/>
      <c r="K1064" s="11"/>
      <c r="L1064" s="11"/>
      <c r="M1064" s="11"/>
      <c r="N1064" s="11"/>
      <c r="O1064" s="11"/>
      <c r="P1064" s="11"/>
      <c r="Q1064" s="11"/>
      <c r="R1064" s="11"/>
      <c r="S1064" s="11"/>
      <c r="T1064" s="11"/>
      <c r="U1064" s="11"/>
      <c r="V1064" s="11"/>
      <c r="W1064" s="11"/>
      <c r="X1064" s="11"/>
      <c r="Y1064" s="11"/>
      <c r="Z1064" s="11"/>
      <c r="AA1064" s="11"/>
      <c r="AB1064" s="11"/>
      <c r="AC1064" s="11"/>
      <c r="AD1064" s="11"/>
    </row>
    <row r="1065" spans="1:30" ht="12.5">
      <c r="A1065" s="11"/>
      <c r="B1065" s="11"/>
      <c r="C1065" s="11"/>
      <c r="D1065" s="11"/>
      <c r="E1065" s="11"/>
      <c r="F1065" s="11"/>
      <c r="G1065" s="11"/>
      <c r="H1065" s="11"/>
      <c r="I1065" s="11"/>
      <c r="J1065" s="11"/>
      <c r="K1065" s="11"/>
      <c r="L1065" s="11"/>
      <c r="M1065" s="11"/>
      <c r="N1065" s="11"/>
      <c r="O1065" s="11"/>
      <c r="P1065" s="11"/>
      <c r="Q1065" s="11"/>
      <c r="R1065" s="11"/>
      <c r="S1065" s="11"/>
      <c r="T1065" s="11"/>
      <c r="U1065" s="11"/>
      <c r="V1065" s="11"/>
      <c r="W1065" s="11"/>
      <c r="X1065" s="11"/>
      <c r="Y1065" s="11"/>
      <c r="Z1065" s="11"/>
      <c r="AA1065" s="11"/>
      <c r="AB1065" s="11"/>
      <c r="AC1065" s="11"/>
      <c r="AD1065" s="11"/>
    </row>
    <row r="1066" spans="1:30" ht="12.5">
      <c r="A1066" s="11"/>
      <c r="B1066" s="11"/>
      <c r="C1066" s="11"/>
      <c r="D1066" s="11"/>
      <c r="E1066" s="11"/>
      <c r="F1066" s="11"/>
      <c r="G1066" s="11"/>
      <c r="H1066" s="11"/>
      <c r="I1066" s="11"/>
      <c r="J1066" s="11"/>
      <c r="K1066" s="11"/>
      <c r="L1066" s="11"/>
      <c r="M1066" s="11"/>
      <c r="N1066" s="11"/>
      <c r="O1066" s="11"/>
      <c r="P1066" s="11"/>
      <c r="Q1066" s="11"/>
      <c r="R1066" s="11"/>
      <c r="S1066" s="11"/>
      <c r="T1066" s="11"/>
      <c r="U1066" s="11"/>
      <c r="V1066" s="11"/>
      <c r="W1066" s="11"/>
      <c r="X1066" s="11"/>
      <c r="Y1066" s="11"/>
      <c r="Z1066" s="11"/>
      <c r="AA1066" s="11"/>
      <c r="AB1066" s="11"/>
      <c r="AC1066" s="11"/>
      <c r="AD1066" s="11"/>
    </row>
    <row r="1067" spans="1:30" ht="12.5">
      <c r="A1067" s="11"/>
      <c r="B1067" s="11"/>
      <c r="C1067" s="11"/>
      <c r="D1067" s="11"/>
      <c r="E1067" s="11"/>
      <c r="F1067" s="11"/>
      <c r="G1067" s="11"/>
      <c r="H1067" s="11"/>
      <c r="I1067" s="11"/>
      <c r="J1067" s="11"/>
      <c r="K1067" s="11"/>
      <c r="L1067" s="11"/>
      <c r="M1067" s="11"/>
      <c r="N1067" s="11"/>
      <c r="O1067" s="11"/>
      <c r="P1067" s="11"/>
      <c r="Q1067" s="11"/>
      <c r="R1067" s="11"/>
      <c r="S1067" s="11"/>
      <c r="T1067" s="11"/>
      <c r="U1067" s="11"/>
      <c r="V1067" s="11"/>
      <c r="W1067" s="11"/>
      <c r="X1067" s="11"/>
      <c r="Y1067" s="11"/>
      <c r="Z1067" s="11"/>
      <c r="AA1067" s="11"/>
      <c r="AB1067" s="11"/>
      <c r="AC1067" s="11"/>
      <c r="AD1067" s="11"/>
    </row>
    <row r="1068" spans="1:30" ht="12.5">
      <c r="A1068" s="11"/>
      <c r="B1068" s="11"/>
      <c r="C1068" s="11"/>
      <c r="D1068" s="11"/>
      <c r="E1068" s="11"/>
      <c r="F1068" s="11"/>
      <c r="G1068" s="11"/>
      <c r="H1068" s="11"/>
      <c r="I1068" s="11"/>
      <c r="J1068" s="11"/>
      <c r="K1068" s="11"/>
      <c r="L1068" s="11"/>
      <c r="M1068" s="11"/>
      <c r="N1068" s="11"/>
      <c r="O1068" s="11"/>
      <c r="P1068" s="11"/>
      <c r="Q1068" s="11"/>
      <c r="R1068" s="11"/>
      <c r="S1068" s="11"/>
      <c r="T1068" s="11"/>
      <c r="U1068" s="11"/>
      <c r="V1068" s="11"/>
      <c r="W1068" s="11"/>
      <c r="X1068" s="11"/>
      <c r="Y1068" s="11"/>
      <c r="Z1068" s="11"/>
      <c r="AA1068" s="11"/>
      <c r="AB1068" s="11"/>
      <c r="AC1068" s="11"/>
      <c r="AD1068" s="11"/>
    </row>
    <row r="1069" spans="1:30" ht="12.5">
      <c r="A1069" s="11"/>
      <c r="B1069" s="11"/>
      <c r="C1069" s="11"/>
      <c r="D1069" s="11"/>
      <c r="E1069" s="11"/>
      <c r="F1069" s="11"/>
      <c r="G1069" s="11"/>
      <c r="H1069" s="11"/>
      <c r="I1069" s="11"/>
      <c r="J1069" s="11"/>
      <c r="K1069" s="11"/>
      <c r="L1069" s="11"/>
      <c r="M1069" s="11"/>
      <c r="N1069" s="11"/>
      <c r="O1069" s="11"/>
      <c r="P1069" s="11"/>
      <c r="Q1069" s="11"/>
      <c r="R1069" s="11"/>
      <c r="S1069" s="11"/>
      <c r="T1069" s="11"/>
      <c r="U1069" s="11"/>
      <c r="V1069" s="11"/>
      <c r="W1069" s="11"/>
      <c r="X1069" s="11"/>
      <c r="Y1069" s="11"/>
      <c r="Z1069" s="11"/>
      <c r="AA1069" s="11"/>
      <c r="AB1069" s="11"/>
      <c r="AC1069" s="11"/>
      <c r="AD1069" s="11"/>
    </row>
    <row r="1070" spans="1:30" ht="12.5">
      <c r="A1070" s="11"/>
      <c r="B1070" s="11"/>
      <c r="C1070" s="11"/>
      <c r="D1070" s="11"/>
      <c r="E1070" s="11"/>
      <c r="F1070" s="11"/>
      <c r="G1070" s="11"/>
      <c r="H1070" s="11"/>
      <c r="I1070" s="11"/>
      <c r="J1070" s="11"/>
      <c r="K1070" s="11"/>
      <c r="L1070" s="11"/>
      <c r="M1070" s="11"/>
      <c r="N1070" s="11"/>
      <c r="O1070" s="11"/>
      <c r="P1070" s="11"/>
      <c r="Q1070" s="11"/>
      <c r="R1070" s="11"/>
      <c r="S1070" s="11"/>
      <c r="T1070" s="11"/>
      <c r="U1070" s="11"/>
      <c r="V1070" s="11"/>
      <c r="W1070" s="11"/>
      <c r="X1070" s="11"/>
      <c r="Y1070" s="11"/>
      <c r="Z1070" s="11"/>
      <c r="AA1070" s="11"/>
      <c r="AB1070" s="11"/>
      <c r="AC1070" s="11"/>
      <c r="AD1070" s="11"/>
    </row>
    <row r="1071" spans="1:30" ht="12.5">
      <c r="A1071" s="11"/>
      <c r="B1071" s="11"/>
      <c r="C1071" s="11"/>
      <c r="D1071" s="11"/>
      <c r="E1071" s="11"/>
      <c r="F1071" s="11"/>
      <c r="G1071" s="11"/>
      <c r="H1071" s="11"/>
      <c r="I1071" s="11"/>
      <c r="J1071" s="11"/>
      <c r="K1071" s="11"/>
      <c r="L1071" s="11"/>
      <c r="M1071" s="11"/>
      <c r="N1071" s="11"/>
      <c r="O1071" s="11"/>
      <c r="P1071" s="11"/>
      <c r="Q1071" s="11"/>
      <c r="R1071" s="11"/>
      <c r="S1071" s="11"/>
      <c r="T1071" s="11"/>
      <c r="U1071" s="11"/>
      <c r="V1071" s="11"/>
      <c r="W1071" s="11"/>
      <c r="X1071" s="11"/>
      <c r="Y1071" s="11"/>
      <c r="Z1071" s="11"/>
      <c r="AA1071" s="11"/>
      <c r="AB1071" s="11"/>
      <c r="AC1071" s="11"/>
      <c r="AD1071" s="11"/>
    </row>
    <row r="1072" spans="1:30" ht="12.5">
      <c r="A1072" s="11"/>
      <c r="B1072" s="11"/>
      <c r="C1072" s="11"/>
      <c r="D1072" s="11"/>
      <c r="E1072" s="11"/>
      <c r="F1072" s="11"/>
      <c r="G1072" s="11"/>
      <c r="H1072" s="11"/>
      <c r="I1072" s="11"/>
      <c r="J1072" s="11"/>
      <c r="K1072" s="11"/>
      <c r="L1072" s="11"/>
      <c r="M1072" s="11"/>
      <c r="N1072" s="11"/>
      <c r="O1072" s="11"/>
      <c r="P1072" s="11"/>
      <c r="Q1072" s="11"/>
      <c r="R1072" s="11"/>
      <c r="S1072" s="11"/>
      <c r="T1072" s="11"/>
      <c r="U1072" s="11"/>
      <c r="V1072" s="11"/>
      <c r="W1072" s="11"/>
      <c r="X1072" s="11"/>
      <c r="Y1072" s="11"/>
      <c r="Z1072" s="11"/>
      <c r="AA1072" s="11"/>
      <c r="AB1072" s="11"/>
      <c r="AC1072" s="11"/>
      <c r="AD1072" s="11"/>
    </row>
    <row r="1073" spans="1:30" ht="12.5">
      <c r="A1073" s="11"/>
      <c r="B1073" s="11"/>
      <c r="C1073" s="11"/>
      <c r="D1073" s="11"/>
      <c r="E1073" s="11"/>
      <c r="F1073" s="11"/>
      <c r="G1073" s="11"/>
      <c r="H1073" s="11"/>
      <c r="I1073" s="11"/>
      <c r="J1073" s="11"/>
      <c r="K1073" s="11"/>
      <c r="L1073" s="11"/>
      <c r="M1073" s="11"/>
      <c r="N1073" s="11"/>
      <c r="O1073" s="11"/>
      <c r="P1073" s="11"/>
      <c r="Q1073" s="11"/>
      <c r="R1073" s="11"/>
      <c r="S1073" s="11"/>
      <c r="T1073" s="11"/>
      <c r="U1073" s="11"/>
      <c r="V1073" s="11"/>
      <c r="W1073" s="11"/>
      <c r="X1073" s="11"/>
      <c r="Y1073" s="11"/>
      <c r="Z1073" s="11"/>
      <c r="AA1073" s="11"/>
      <c r="AB1073" s="11"/>
      <c r="AC1073" s="11"/>
      <c r="AD1073" s="11"/>
    </row>
    <row r="1074" spans="1:30" ht="12.5">
      <c r="A1074" s="11"/>
      <c r="B1074" s="11"/>
      <c r="C1074" s="11"/>
      <c r="D1074" s="11"/>
      <c r="E1074" s="11"/>
      <c r="F1074" s="11"/>
      <c r="G1074" s="11"/>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c r="AD1074" s="11"/>
    </row>
    <row r="1075" spans="1:30" ht="12.5">
      <c r="A1075" s="11"/>
      <c r="B1075" s="11"/>
      <c r="C1075" s="11"/>
      <c r="D1075" s="11"/>
      <c r="E1075" s="11"/>
      <c r="F1075" s="11"/>
      <c r="G1075" s="11"/>
      <c r="H1075" s="11"/>
      <c r="I1075" s="11"/>
      <c r="J1075" s="11"/>
      <c r="K1075" s="11"/>
      <c r="L1075" s="11"/>
      <c r="M1075" s="11"/>
      <c r="N1075" s="11"/>
      <c r="O1075" s="11"/>
      <c r="P1075" s="11"/>
      <c r="Q1075" s="11"/>
      <c r="R1075" s="11"/>
      <c r="S1075" s="11"/>
      <c r="T1075" s="11"/>
      <c r="U1075" s="11"/>
      <c r="V1075" s="11"/>
      <c r="W1075" s="11"/>
      <c r="X1075" s="11"/>
      <c r="Y1075" s="11"/>
      <c r="Z1075" s="11"/>
      <c r="AA1075" s="11"/>
      <c r="AB1075" s="11"/>
      <c r="AC1075" s="11"/>
      <c r="AD1075" s="11"/>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B2:H20"/>
  <sheetViews>
    <sheetView workbookViewId="0"/>
  </sheetViews>
  <sheetFormatPr defaultColWidth="14.453125" defaultRowHeight="15.75" customHeight="1"/>
  <sheetData>
    <row r="2" spans="2:8" ht="15.75" customHeight="1">
      <c r="B2" s="1" t="s">
        <v>0</v>
      </c>
      <c r="C2" s="2" t="s">
        <v>3</v>
      </c>
      <c r="D2" s="3"/>
      <c r="E2" s="1" t="s">
        <v>4</v>
      </c>
      <c r="F2" s="1" t="s">
        <v>6</v>
      </c>
      <c r="G2" s="1" t="s">
        <v>8</v>
      </c>
      <c r="H2" s="1" t="s">
        <v>9</v>
      </c>
    </row>
    <row r="3" spans="2:8" ht="15.75" customHeight="1">
      <c r="B3" s="7">
        <v>31</v>
      </c>
      <c r="C3" s="20">
        <v>3</v>
      </c>
      <c r="D3" s="3"/>
      <c r="E3" s="20">
        <v>2</v>
      </c>
      <c r="F3" s="20">
        <v>3</v>
      </c>
      <c r="G3" s="20">
        <v>5</v>
      </c>
      <c r="H3" s="3"/>
    </row>
    <row r="4" spans="2:8" ht="15.75" customHeight="1">
      <c r="B4" s="7">
        <v>33</v>
      </c>
      <c r="C4" s="20">
        <v>4</v>
      </c>
      <c r="D4" s="3"/>
      <c r="E4" s="20">
        <v>2.5</v>
      </c>
      <c r="F4" s="20">
        <v>3</v>
      </c>
      <c r="G4" s="20">
        <v>20</v>
      </c>
      <c r="H4" s="39">
        <f t="shared" ref="H4:H11" si="0">G4-G3</f>
        <v>15</v>
      </c>
    </row>
    <row r="5" spans="2:8" ht="15.75" customHeight="1">
      <c r="B5" s="7">
        <v>35</v>
      </c>
      <c r="C5" s="20">
        <v>5</v>
      </c>
      <c r="D5" s="3"/>
      <c r="E5" s="20">
        <v>3</v>
      </c>
      <c r="F5" s="20">
        <v>5</v>
      </c>
      <c r="G5" s="20">
        <v>35</v>
      </c>
      <c r="H5" s="39">
        <f t="shared" si="0"/>
        <v>15</v>
      </c>
    </row>
    <row r="6" spans="2:8" ht="15.75" customHeight="1">
      <c r="B6" s="7">
        <v>37</v>
      </c>
      <c r="C6" s="20">
        <v>6</v>
      </c>
      <c r="D6" s="3"/>
      <c r="E6" s="20">
        <v>3.5</v>
      </c>
      <c r="F6" s="20">
        <v>5</v>
      </c>
      <c r="G6" s="20">
        <v>50</v>
      </c>
      <c r="H6" s="39">
        <f t="shared" si="0"/>
        <v>15</v>
      </c>
    </row>
    <row r="7" spans="2:8" ht="15.75" customHeight="1">
      <c r="B7" s="7">
        <v>39</v>
      </c>
      <c r="C7" s="20">
        <v>7</v>
      </c>
      <c r="D7" s="3"/>
      <c r="E7" s="20">
        <v>4</v>
      </c>
      <c r="F7" s="20">
        <v>6.5</v>
      </c>
      <c r="G7" s="20">
        <v>65</v>
      </c>
      <c r="H7" s="39">
        <f t="shared" si="0"/>
        <v>15</v>
      </c>
    </row>
    <row r="8" spans="2:8" ht="15.75" customHeight="1">
      <c r="B8" s="7">
        <v>41</v>
      </c>
      <c r="C8" s="20">
        <v>8</v>
      </c>
      <c r="D8" s="3"/>
      <c r="E8" s="20">
        <v>4.5</v>
      </c>
      <c r="F8" s="20">
        <v>7</v>
      </c>
      <c r="G8" s="20">
        <v>80</v>
      </c>
      <c r="H8" s="39">
        <f t="shared" si="0"/>
        <v>15</v>
      </c>
    </row>
    <row r="9" spans="2:8" ht="15.75" customHeight="1">
      <c r="B9" s="7">
        <v>43</v>
      </c>
      <c r="C9" s="20">
        <v>9</v>
      </c>
      <c r="D9" s="3"/>
      <c r="E9" s="20">
        <v>5</v>
      </c>
      <c r="F9" s="20">
        <v>7.5</v>
      </c>
      <c r="G9" s="20">
        <v>95</v>
      </c>
      <c r="H9" s="39">
        <f t="shared" si="0"/>
        <v>15</v>
      </c>
    </row>
    <row r="10" spans="2:8" ht="15.75" customHeight="1">
      <c r="B10" s="7">
        <v>45</v>
      </c>
      <c r="C10" s="20">
        <v>10</v>
      </c>
      <c r="D10" s="3"/>
      <c r="E10" s="20">
        <v>5.5</v>
      </c>
      <c r="F10" s="20">
        <v>7.5</v>
      </c>
      <c r="G10" s="20">
        <v>110</v>
      </c>
      <c r="H10" s="39">
        <f t="shared" si="0"/>
        <v>15</v>
      </c>
    </row>
    <row r="11" spans="2:8" ht="15.75" customHeight="1">
      <c r="B11" s="7">
        <v>47</v>
      </c>
      <c r="C11" s="20">
        <v>11</v>
      </c>
      <c r="D11" s="3"/>
      <c r="E11" s="20">
        <v>6</v>
      </c>
      <c r="F11" s="20">
        <v>8</v>
      </c>
      <c r="G11" s="20">
        <v>125</v>
      </c>
      <c r="H11" s="39">
        <f t="shared" si="0"/>
        <v>15</v>
      </c>
    </row>
    <row r="12" spans="2:8" ht="15.75" customHeight="1">
      <c r="B12" s="7">
        <v>49</v>
      </c>
      <c r="C12" s="20">
        <v>12</v>
      </c>
      <c r="D12" s="3"/>
      <c r="E12" s="34">
        <v>6.5</v>
      </c>
      <c r="F12" s="34">
        <v>8.5</v>
      </c>
      <c r="G12" s="34">
        <v>125</v>
      </c>
      <c r="H12" s="3"/>
    </row>
    <row r="13" spans="2:8" ht="15.75" customHeight="1">
      <c r="B13" s="7">
        <v>51</v>
      </c>
      <c r="C13" s="20">
        <v>13</v>
      </c>
      <c r="D13" s="3"/>
      <c r="E13" s="34">
        <v>7.5</v>
      </c>
      <c r="F13" s="34">
        <v>8.5</v>
      </c>
      <c r="G13" s="34">
        <v>125</v>
      </c>
      <c r="H13" s="3"/>
    </row>
    <row r="14" spans="2:8" ht="15.75" customHeight="1">
      <c r="B14" s="7">
        <v>53</v>
      </c>
      <c r="C14" s="3"/>
      <c r="D14" s="3"/>
      <c r="E14" s="3"/>
      <c r="F14" s="3"/>
      <c r="G14" s="3"/>
      <c r="H14" s="3"/>
    </row>
    <row r="15" spans="2:8" ht="15.75" customHeight="1">
      <c r="B15" s="3"/>
      <c r="C15" s="3"/>
      <c r="D15" s="3"/>
      <c r="E15" s="3"/>
      <c r="F15" s="3"/>
      <c r="G15" s="3"/>
      <c r="H15" s="3"/>
    </row>
    <row r="16" spans="2:8" ht="15.75" customHeight="1">
      <c r="B16" s="43" t="s">
        <v>52</v>
      </c>
      <c r="C16" s="39">
        <v>6</v>
      </c>
      <c r="D16" s="21" t="s">
        <v>63</v>
      </c>
      <c r="E16" s="3"/>
      <c r="F16" s="3"/>
      <c r="G16" s="3"/>
      <c r="H16" s="3"/>
    </row>
    <row r="17" spans="2:8" ht="15.75" customHeight="1">
      <c r="B17" s="43" t="s">
        <v>8</v>
      </c>
      <c r="C17" s="39">
        <v>95</v>
      </c>
      <c r="D17" s="21" t="s">
        <v>71</v>
      </c>
      <c r="E17" s="3"/>
      <c r="F17" s="3"/>
      <c r="G17" s="3"/>
      <c r="H17" s="3"/>
    </row>
    <row r="19" spans="2:8" ht="15.75" customHeight="1">
      <c r="C19" s="66"/>
    </row>
    <row r="20" spans="2:8" ht="15.75" customHeight="1">
      <c r="C20" s="39"/>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999"/>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53125" defaultRowHeight="15.75" customHeight="1"/>
  <cols>
    <col min="1" max="1" width="55" customWidth="1"/>
  </cols>
  <sheetData>
    <row r="1" spans="1:37" ht="15.75" customHeight="1">
      <c r="A1" s="4" t="s">
        <v>2</v>
      </c>
      <c r="B1" s="5"/>
      <c r="C1" s="7">
        <v>32</v>
      </c>
      <c r="D1" s="7">
        <v>34</v>
      </c>
      <c r="E1" s="7">
        <v>36</v>
      </c>
      <c r="F1" s="7">
        <v>38</v>
      </c>
      <c r="G1" s="7">
        <v>40</v>
      </c>
      <c r="H1" s="7">
        <v>42</v>
      </c>
      <c r="I1" s="7">
        <v>44</v>
      </c>
      <c r="J1" s="7">
        <v>46</v>
      </c>
      <c r="K1" s="7">
        <v>48</v>
      </c>
      <c r="L1" s="7">
        <v>50</v>
      </c>
      <c r="M1" s="7">
        <v>52</v>
      </c>
      <c r="N1" s="3"/>
      <c r="O1" s="5"/>
      <c r="P1" s="5"/>
      <c r="Q1" s="5"/>
      <c r="R1" s="5"/>
      <c r="S1" s="5"/>
      <c r="T1" s="5"/>
      <c r="U1" s="5"/>
      <c r="V1" s="5"/>
      <c r="W1" s="5"/>
      <c r="X1" s="5"/>
      <c r="Y1" s="5"/>
      <c r="Z1" s="5"/>
      <c r="AA1" s="5"/>
      <c r="AB1" s="5"/>
      <c r="AC1" s="5"/>
      <c r="AD1" s="5"/>
      <c r="AE1" s="5"/>
      <c r="AF1" s="5"/>
      <c r="AG1" s="5"/>
      <c r="AH1" s="5"/>
      <c r="AI1" s="5"/>
      <c r="AJ1" s="5"/>
      <c r="AK1" s="5"/>
    </row>
    <row r="2" spans="1:37" ht="15.75" customHeight="1">
      <c r="C2" s="10"/>
      <c r="D2" s="10"/>
    </row>
    <row r="3" spans="1:37" ht="15.75" customHeight="1">
      <c r="A3" s="12" t="s">
        <v>13</v>
      </c>
      <c r="B3" s="14">
        <v>2</v>
      </c>
      <c r="C3" s="10"/>
      <c r="D3" s="10"/>
    </row>
    <row r="4" spans="1:37" ht="15.75" customHeight="1">
      <c r="A4" s="12" t="s">
        <v>16</v>
      </c>
      <c r="B4" s="14">
        <v>3</v>
      </c>
      <c r="C4" s="10"/>
      <c r="D4" s="10"/>
    </row>
    <row r="5" spans="1:37" ht="15.75" customHeight="1">
      <c r="A5" s="16" t="s">
        <v>17</v>
      </c>
      <c r="C5" s="7">
        <v>2</v>
      </c>
      <c r="D5" s="7">
        <v>2</v>
      </c>
      <c r="E5" s="7">
        <v>2</v>
      </c>
      <c r="F5" s="7">
        <v>2</v>
      </c>
      <c r="G5" s="7">
        <v>2</v>
      </c>
      <c r="H5" s="7">
        <v>2</v>
      </c>
      <c r="I5" s="7">
        <v>2</v>
      </c>
      <c r="J5" s="7">
        <v>3</v>
      </c>
      <c r="K5" s="7">
        <v>3</v>
      </c>
      <c r="L5" s="7">
        <v>3</v>
      </c>
      <c r="M5" s="7">
        <v>3</v>
      </c>
    </row>
    <row r="6" spans="1:37" ht="15.75" customHeight="1">
      <c r="A6" s="16" t="s">
        <v>19</v>
      </c>
      <c r="C6" s="7">
        <v>1</v>
      </c>
      <c r="D6" s="7">
        <v>1</v>
      </c>
      <c r="E6" s="7">
        <v>1</v>
      </c>
      <c r="F6" s="7">
        <v>1</v>
      </c>
      <c r="G6" s="7">
        <v>1</v>
      </c>
      <c r="H6" s="7">
        <v>2</v>
      </c>
      <c r="I6" s="7">
        <v>2</v>
      </c>
      <c r="J6" s="7">
        <v>2</v>
      </c>
      <c r="K6" s="7">
        <v>2</v>
      </c>
      <c r="L6" s="7">
        <v>2</v>
      </c>
      <c r="M6" s="7">
        <v>2</v>
      </c>
    </row>
    <row r="7" spans="1:37" ht="15.75" customHeight="1">
      <c r="A7" s="18" t="s">
        <v>20</v>
      </c>
      <c r="C7" s="23"/>
      <c r="D7" s="23"/>
      <c r="E7" s="26">
        <v>1</v>
      </c>
      <c r="F7" s="26">
        <v>1</v>
      </c>
      <c r="G7" s="26">
        <v>1</v>
      </c>
      <c r="H7" s="26"/>
      <c r="I7" s="26"/>
      <c r="J7" s="26"/>
      <c r="K7" s="26"/>
      <c r="L7" s="26"/>
      <c r="M7" s="26"/>
    </row>
    <row r="8" spans="1:37" ht="15.75" customHeight="1">
      <c r="A8" s="18" t="s">
        <v>29</v>
      </c>
      <c r="C8" s="23"/>
      <c r="D8" s="23"/>
      <c r="E8" s="26"/>
      <c r="F8" s="26"/>
      <c r="G8" s="26"/>
      <c r="H8" s="26"/>
      <c r="I8" s="26"/>
      <c r="J8" s="26"/>
      <c r="K8" s="26"/>
      <c r="L8" s="26"/>
      <c r="M8" s="26"/>
    </row>
    <row r="9" spans="1:37" ht="15.75" customHeight="1">
      <c r="A9" s="28" t="s">
        <v>30</v>
      </c>
      <c r="C9" s="23">
        <v>1</v>
      </c>
      <c r="D9" s="23">
        <v>1</v>
      </c>
      <c r="E9" s="26">
        <v>1</v>
      </c>
      <c r="F9" s="26">
        <v>1</v>
      </c>
      <c r="G9" s="26">
        <v>1</v>
      </c>
      <c r="H9" s="26">
        <v>2</v>
      </c>
      <c r="I9" s="26">
        <v>2</v>
      </c>
      <c r="J9" s="26">
        <v>2</v>
      </c>
      <c r="K9" s="26">
        <v>2</v>
      </c>
      <c r="L9" s="26">
        <v>2</v>
      </c>
      <c r="M9" s="26">
        <v>3</v>
      </c>
    </row>
    <row r="10" spans="1:37" ht="15.75" customHeight="1">
      <c r="A10" s="29" t="s">
        <v>31</v>
      </c>
      <c r="C10" s="30"/>
      <c r="D10" s="26">
        <v>2</v>
      </c>
      <c r="E10" s="26">
        <v>2</v>
      </c>
      <c r="F10" s="3"/>
      <c r="G10" s="7">
        <v>2</v>
      </c>
      <c r="H10" s="7">
        <v>3</v>
      </c>
      <c r="I10" s="7">
        <v>3</v>
      </c>
      <c r="J10" s="7">
        <v>3</v>
      </c>
      <c r="K10" s="7">
        <v>4</v>
      </c>
      <c r="L10" s="7">
        <v>4</v>
      </c>
      <c r="M10" s="7">
        <v>4</v>
      </c>
    </row>
    <row r="11" spans="1:37" ht="15.75" customHeight="1">
      <c r="A11" s="31" t="s">
        <v>32</v>
      </c>
      <c r="B11" s="14"/>
      <c r="C11" s="33">
        <v>2</v>
      </c>
      <c r="D11" s="33">
        <v>2</v>
      </c>
      <c r="E11" s="33">
        <v>2</v>
      </c>
      <c r="F11" s="33">
        <v>2</v>
      </c>
      <c r="G11" s="33">
        <v>2</v>
      </c>
      <c r="H11" s="33">
        <v>2</v>
      </c>
      <c r="I11" s="33">
        <v>2</v>
      </c>
      <c r="J11" s="33">
        <v>2</v>
      </c>
      <c r="K11" s="33">
        <v>2</v>
      </c>
      <c r="L11" s="33">
        <v>3</v>
      </c>
      <c r="M11" s="33">
        <v>2</v>
      </c>
    </row>
    <row r="12" spans="1:37" ht="15.75" customHeight="1">
      <c r="A12" s="14" t="s">
        <v>34</v>
      </c>
      <c r="C12" s="33">
        <v>2</v>
      </c>
      <c r="D12" s="33">
        <v>2</v>
      </c>
      <c r="E12" s="33">
        <v>1</v>
      </c>
      <c r="F12" s="33">
        <v>2</v>
      </c>
      <c r="G12" s="33">
        <v>2</v>
      </c>
      <c r="H12" s="33">
        <v>2</v>
      </c>
      <c r="I12" s="33">
        <v>2</v>
      </c>
      <c r="J12" s="33">
        <v>2</v>
      </c>
      <c r="K12" s="33">
        <v>2</v>
      </c>
      <c r="L12" s="33">
        <v>2</v>
      </c>
      <c r="M12" s="33">
        <v>2</v>
      </c>
    </row>
    <row r="13" spans="1:37" ht="15.75" customHeight="1">
      <c r="A13" s="14" t="s">
        <v>35</v>
      </c>
      <c r="C13" s="33">
        <v>1</v>
      </c>
      <c r="D13" s="33">
        <v>1</v>
      </c>
      <c r="E13" s="10"/>
      <c r="F13" s="33">
        <v>1</v>
      </c>
      <c r="G13" s="33">
        <v>1</v>
      </c>
      <c r="H13" s="10"/>
      <c r="I13" s="10"/>
      <c r="J13" s="10"/>
      <c r="K13" s="33"/>
      <c r="L13" s="10"/>
      <c r="M13" s="10"/>
    </row>
    <row r="14" spans="1:37" ht="15.75" customHeight="1">
      <c r="A14" s="36" t="s">
        <v>36</v>
      </c>
      <c r="C14" s="30"/>
      <c r="D14" s="30"/>
      <c r="E14" s="26">
        <v>7</v>
      </c>
      <c r="F14" s="30"/>
      <c r="G14" s="30"/>
      <c r="H14" s="7">
        <v>3</v>
      </c>
      <c r="I14" s="7">
        <v>3</v>
      </c>
      <c r="J14" s="7">
        <v>3</v>
      </c>
      <c r="K14" s="7">
        <v>3</v>
      </c>
      <c r="L14" s="7">
        <v>3</v>
      </c>
      <c r="M14" s="7">
        <v>3</v>
      </c>
    </row>
    <row r="15" spans="1:37" ht="15.75" customHeight="1">
      <c r="A15" s="36" t="s">
        <v>38</v>
      </c>
      <c r="C15" s="7"/>
      <c r="D15" s="30"/>
      <c r="E15" s="7"/>
      <c r="F15" s="30"/>
      <c r="G15" s="30"/>
      <c r="H15" s="7">
        <v>4</v>
      </c>
      <c r="I15" s="7">
        <v>4</v>
      </c>
      <c r="J15" s="7">
        <v>3</v>
      </c>
      <c r="K15" s="7">
        <v>4</v>
      </c>
      <c r="L15" s="7">
        <v>2</v>
      </c>
      <c r="M15" s="7">
        <v>3</v>
      </c>
    </row>
    <row r="16" spans="1:37" ht="15.75" customHeight="1">
      <c r="A16" s="36" t="s">
        <v>39</v>
      </c>
      <c r="C16" s="10"/>
      <c r="D16" s="10"/>
    </row>
    <row r="17" spans="1:13" ht="15.75" customHeight="1">
      <c r="C17" s="10"/>
      <c r="D17" s="10"/>
    </row>
    <row r="18" spans="1:13" ht="15.75" customHeight="1">
      <c r="A18" s="12" t="s">
        <v>13</v>
      </c>
      <c r="B18" s="14">
        <v>2.5</v>
      </c>
      <c r="C18" s="10"/>
      <c r="D18" s="10"/>
    </row>
    <row r="19" spans="1:13" ht="15.75" customHeight="1">
      <c r="A19" s="12" t="s">
        <v>16</v>
      </c>
      <c r="B19" s="14">
        <v>3</v>
      </c>
      <c r="C19" s="10"/>
      <c r="D19" s="10"/>
    </row>
    <row r="20" spans="1:13" ht="15.75" customHeight="1">
      <c r="A20" s="16" t="s">
        <v>17</v>
      </c>
      <c r="C20" s="26">
        <v>2</v>
      </c>
      <c r="D20" s="26">
        <v>2</v>
      </c>
      <c r="E20" s="26">
        <v>2</v>
      </c>
      <c r="F20" s="26">
        <v>2</v>
      </c>
      <c r="G20" s="26">
        <v>2</v>
      </c>
      <c r="H20" s="26">
        <v>3</v>
      </c>
      <c r="I20" s="26">
        <v>3</v>
      </c>
      <c r="J20" s="26">
        <v>3</v>
      </c>
      <c r="K20" s="26">
        <v>3</v>
      </c>
      <c r="L20" s="26">
        <v>3</v>
      </c>
      <c r="M20" s="26">
        <v>3</v>
      </c>
    </row>
    <row r="21" spans="1:13" ht="15.75" customHeight="1">
      <c r="A21" s="16" t="s">
        <v>19</v>
      </c>
      <c r="C21" s="26">
        <v>1</v>
      </c>
      <c r="D21" s="26">
        <v>1</v>
      </c>
      <c r="E21" s="26">
        <v>1</v>
      </c>
      <c r="F21" s="26">
        <v>1</v>
      </c>
      <c r="G21" s="26">
        <v>2</v>
      </c>
      <c r="H21" s="26">
        <v>2</v>
      </c>
      <c r="I21" s="26">
        <v>3</v>
      </c>
      <c r="J21" s="26">
        <v>3</v>
      </c>
      <c r="K21" s="26">
        <v>3</v>
      </c>
      <c r="L21" s="26">
        <v>3</v>
      </c>
      <c r="M21" s="26">
        <v>3</v>
      </c>
    </row>
    <row r="22" spans="1:13" ht="15.75" customHeight="1">
      <c r="A22" s="16" t="s">
        <v>20</v>
      </c>
      <c r="C22" s="26"/>
      <c r="D22" s="26"/>
      <c r="E22" s="26"/>
      <c r="F22" s="26"/>
      <c r="G22" s="26"/>
      <c r="H22" s="26"/>
      <c r="I22" s="26"/>
      <c r="J22" s="26"/>
      <c r="K22" s="26"/>
      <c r="L22" s="26"/>
      <c r="M22" s="26"/>
    </row>
    <row r="23" spans="1:13" ht="12.5">
      <c r="A23" s="28"/>
      <c r="C23" s="23"/>
      <c r="D23" s="23"/>
      <c r="E23" s="23"/>
      <c r="F23" s="23"/>
      <c r="G23" s="23"/>
      <c r="H23" s="23"/>
      <c r="I23" s="23"/>
      <c r="J23" s="23"/>
      <c r="K23" s="23"/>
      <c r="L23" s="23"/>
      <c r="M23" s="26"/>
    </row>
    <row r="24" spans="1:13" ht="12.5">
      <c r="A24" s="28" t="s">
        <v>30</v>
      </c>
      <c r="C24" s="23">
        <v>2</v>
      </c>
      <c r="D24" s="23">
        <v>2</v>
      </c>
      <c r="E24" s="23">
        <v>3</v>
      </c>
      <c r="F24" s="23">
        <v>3</v>
      </c>
      <c r="G24" s="23">
        <v>3</v>
      </c>
      <c r="H24" s="23">
        <v>2</v>
      </c>
      <c r="I24" s="23">
        <v>2</v>
      </c>
      <c r="J24" s="23">
        <v>2</v>
      </c>
      <c r="K24" s="23">
        <v>3</v>
      </c>
      <c r="L24" s="23">
        <v>3</v>
      </c>
      <c r="M24" s="26">
        <v>4</v>
      </c>
    </row>
    <row r="25" spans="1:13" ht="12.5">
      <c r="A25" s="29" t="s">
        <v>31</v>
      </c>
      <c r="C25" s="30"/>
      <c r="D25" s="30"/>
      <c r="E25" s="3"/>
      <c r="F25" s="3"/>
      <c r="G25" s="26">
        <v>2</v>
      </c>
      <c r="H25" s="7">
        <v>4</v>
      </c>
      <c r="I25" s="7">
        <v>4</v>
      </c>
      <c r="J25" s="7">
        <v>4</v>
      </c>
      <c r="K25" s="7">
        <v>3</v>
      </c>
      <c r="L25" s="7">
        <v>5</v>
      </c>
      <c r="M25" s="40">
        <v>3</v>
      </c>
    </row>
    <row r="26" spans="1:13" ht="12.5">
      <c r="A26" s="31" t="s">
        <v>32</v>
      </c>
      <c r="B26" s="14"/>
      <c r="C26" s="41"/>
      <c r="D26" s="41"/>
      <c r="E26" s="27"/>
      <c r="F26" s="27"/>
      <c r="G26" s="27"/>
      <c r="H26" s="27"/>
      <c r="I26" s="27"/>
      <c r="J26" s="27"/>
      <c r="K26" s="27"/>
      <c r="L26" s="27"/>
      <c r="M26" s="27"/>
    </row>
    <row r="27" spans="1:13" ht="12.5">
      <c r="A27" s="14" t="s">
        <v>34</v>
      </c>
      <c r="C27" s="26">
        <v>3</v>
      </c>
      <c r="D27" s="26">
        <v>3</v>
      </c>
      <c r="E27" s="26">
        <v>3</v>
      </c>
      <c r="F27" s="26">
        <v>3</v>
      </c>
      <c r="G27" s="26">
        <v>3</v>
      </c>
      <c r="H27" s="26">
        <v>3</v>
      </c>
      <c r="I27" s="26">
        <v>3</v>
      </c>
      <c r="J27" s="26">
        <v>3</v>
      </c>
      <c r="K27" s="26">
        <v>3</v>
      </c>
      <c r="L27" s="26">
        <v>3</v>
      </c>
      <c r="M27" s="26">
        <v>3</v>
      </c>
    </row>
    <row r="28" spans="1:13" ht="12.5">
      <c r="A28" s="14" t="s">
        <v>35</v>
      </c>
      <c r="C28" s="26">
        <v>1</v>
      </c>
      <c r="D28" s="26">
        <v>1</v>
      </c>
      <c r="E28" s="26">
        <v>1</v>
      </c>
      <c r="F28" s="26">
        <v>1</v>
      </c>
      <c r="G28" s="26">
        <v>1</v>
      </c>
      <c r="H28" s="26">
        <v>1</v>
      </c>
      <c r="I28" s="26">
        <v>1</v>
      </c>
      <c r="J28" s="26">
        <v>1</v>
      </c>
      <c r="K28" s="26">
        <v>1</v>
      </c>
      <c r="L28" s="26">
        <v>1</v>
      </c>
      <c r="M28" s="26">
        <v>1</v>
      </c>
    </row>
    <row r="29" spans="1:13" ht="12.5">
      <c r="A29" s="36" t="s">
        <v>36</v>
      </c>
      <c r="C29" s="26">
        <v>5</v>
      </c>
      <c r="D29" s="26">
        <v>5</v>
      </c>
      <c r="E29" s="26">
        <v>4</v>
      </c>
      <c r="F29" s="26">
        <v>5</v>
      </c>
      <c r="G29" s="26">
        <v>4</v>
      </c>
      <c r="H29" s="26">
        <v>4</v>
      </c>
      <c r="I29" s="26">
        <v>3</v>
      </c>
      <c r="J29" s="26">
        <v>4</v>
      </c>
      <c r="K29" s="26">
        <v>3</v>
      </c>
      <c r="L29" s="26">
        <v>3</v>
      </c>
      <c r="M29" s="26">
        <v>2</v>
      </c>
    </row>
    <row r="30" spans="1:13" ht="12.5">
      <c r="A30" s="36" t="s">
        <v>38</v>
      </c>
      <c r="C30" s="30"/>
      <c r="D30" s="30"/>
      <c r="E30" s="3"/>
      <c r="F30" s="3"/>
      <c r="G30" s="3"/>
      <c r="H30" s="3"/>
      <c r="I30" s="3"/>
      <c r="J30" s="3"/>
      <c r="K30" s="3"/>
      <c r="L30" s="3"/>
      <c r="M30" s="3"/>
    </row>
    <row r="31" spans="1:13" ht="12.5">
      <c r="A31" s="36" t="s">
        <v>39</v>
      </c>
      <c r="C31" s="30"/>
      <c r="D31" s="30"/>
      <c r="E31" s="3"/>
      <c r="F31" s="3"/>
      <c r="G31" s="3"/>
      <c r="H31" s="3"/>
      <c r="I31" s="3"/>
      <c r="J31" s="3"/>
      <c r="K31" s="3"/>
      <c r="L31" s="3"/>
      <c r="M31" s="3"/>
    </row>
    <row r="32" spans="1:13" ht="12.5">
      <c r="C32" s="10"/>
      <c r="D32" s="10"/>
    </row>
    <row r="33" spans="1:37" ht="12.5">
      <c r="A33" s="12" t="s">
        <v>13</v>
      </c>
      <c r="B33" s="14">
        <v>3</v>
      </c>
      <c r="C33" s="10"/>
      <c r="D33" s="10"/>
    </row>
    <row r="34" spans="1:37" ht="12.5">
      <c r="A34" s="12" t="s">
        <v>16</v>
      </c>
      <c r="B34" s="14">
        <v>5</v>
      </c>
      <c r="C34" s="10"/>
      <c r="D34" s="10"/>
    </row>
    <row r="35" spans="1:37" ht="12.5">
      <c r="A35" s="16" t="s">
        <v>17</v>
      </c>
      <c r="C35" s="26">
        <v>2</v>
      </c>
      <c r="D35" s="26">
        <v>2</v>
      </c>
      <c r="E35" s="26">
        <v>3</v>
      </c>
      <c r="F35" s="26">
        <v>3</v>
      </c>
      <c r="G35" s="26">
        <v>3</v>
      </c>
      <c r="H35" s="26">
        <v>3</v>
      </c>
      <c r="I35" s="26">
        <v>3</v>
      </c>
      <c r="J35" s="26">
        <v>4</v>
      </c>
      <c r="K35" s="26">
        <v>4</v>
      </c>
      <c r="L35" s="26">
        <v>3</v>
      </c>
      <c r="M35" s="26">
        <v>5</v>
      </c>
    </row>
    <row r="36" spans="1:37" ht="12.5">
      <c r="A36" s="16" t="s">
        <v>19</v>
      </c>
      <c r="C36" s="26">
        <v>2</v>
      </c>
      <c r="D36" s="26">
        <v>2</v>
      </c>
      <c r="E36" s="26">
        <v>2</v>
      </c>
      <c r="F36" s="26">
        <v>2</v>
      </c>
      <c r="G36" s="26">
        <v>3</v>
      </c>
      <c r="H36" s="26">
        <v>3</v>
      </c>
      <c r="I36" s="26">
        <v>3</v>
      </c>
      <c r="J36" s="26">
        <v>3</v>
      </c>
      <c r="K36" s="26">
        <v>3</v>
      </c>
      <c r="L36" s="26">
        <v>4</v>
      </c>
      <c r="M36" s="26">
        <v>5</v>
      </c>
    </row>
    <row r="37" spans="1:37" ht="12.5">
      <c r="A37" s="16" t="s">
        <v>20</v>
      </c>
      <c r="C37" s="26"/>
      <c r="D37" s="26"/>
      <c r="E37" s="26"/>
      <c r="F37" s="26"/>
      <c r="G37" s="26"/>
      <c r="H37" s="26"/>
      <c r="I37" s="26"/>
      <c r="J37" s="26"/>
      <c r="K37" s="26"/>
      <c r="L37" s="26"/>
      <c r="M37" s="26"/>
    </row>
    <row r="38" spans="1:37" ht="12.5">
      <c r="A38" s="28"/>
      <c r="C38" s="23"/>
      <c r="D38" s="26"/>
      <c r="E38" s="26"/>
      <c r="F38" s="23"/>
      <c r="G38" s="26"/>
      <c r="H38" s="26"/>
      <c r="I38" s="26"/>
      <c r="J38" s="26"/>
      <c r="K38" s="26"/>
      <c r="L38" s="26"/>
      <c r="M38" s="26"/>
    </row>
    <row r="39" spans="1:37" ht="12.5">
      <c r="A39" s="28" t="s">
        <v>30</v>
      </c>
      <c r="C39" s="23">
        <v>2</v>
      </c>
      <c r="D39" s="26">
        <v>2</v>
      </c>
      <c r="E39" s="26">
        <v>2</v>
      </c>
      <c r="F39" s="23">
        <v>5</v>
      </c>
      <c r="G39" s="26">
        <v>2</v>
      </c>
      <c r="H39" s="26">
        <v>2</v>
      </c>
      <c r="I39" s="26">
        <v>3</v>
      </c>
      <c r="J39" s="26">
        <v>3</v>
      </c>
      <c r="K39" s="26">
        <v>4</v>
      </c>
      <c r="L39" s="26">
        <v>3</v>
      </c>
      <c r="M39" s="26">
        <v>4</v>
      </c>
    </row>
    <row r="40" spans="1:37" ht="12.5">
      <c r="A40" s="29" t="s">
        <v>31</v>
      </c>
      <c r="C40" s="23">
        <v>4</v>
      </c>
      <c r="D40" s="26">
        <v>4</v>
      </c>
      <c r="E40" s="26">
        <v>6</v>
      </c>
      <c r="F40" s="23">
        <v>6</v>
      </c>
      <c r="G40" s="26">
        <v>6</v>
      </c>
      <c r="H40" s="26">
        <v>6</v>
      </c>
      <c r="I40" s="26">
        <v>6</v>
      </c>
      <c r="J40" s="26">
        <v>6</v>
      </c>
      <c r="K40" s="26">
        <v>8</v>
      </c>
      <c r="L40" s="26">
        <v>10</v>
      </c>
      <c r="M40" s="26">
        <v>12</v>
      </c>
    </row>
    <row r="41" spans="1:37" ht="12.5">
      <c r="A41" s="31" t="s">
        <v>32</v>
      </c>
      <c r="B41" s="14"/>
      <c r="C41" s="33">
        <v>3</v>
      </c>
      <c r="D41" s="33">
        <v>3</v>
      </c>
      <c r="E41" s="33">
        <v>4</v>
      </c>
      <c r="F41" s="33">
        <v>6</v>
      </c>
      <c r="G41" s="33">
        <v>7</v>
      </c>
      <c r="H41" s="33">
        <v>7</v>
      </c>
      <c r="I41" s="33">
        <v>7</v>
      </c>
      <c r="J41" s="33">
        <v>7</v>
      </c>
      <c r="K41" s="33">
        <v>6</v>
      </c>
      <c r="L41" s="33">
        <v>8</v>
      </c>
      <c r="M41" s="33">
        <v>6</v>
      </c>
    </row>
    <row r="42" spans="1:37" ht="12.5">
      <c r="A42" s="46" t="s">
        <v>34</v>
      </c>
      <c r="B42" s="48"/>
      <c r="C42" s="50">
        <v>3</v>
      </c>
      <c r="D42" s="50">
        <v>3</v>
      </c>
      <c r="E42" s="50">
        <v>2</v>
      </c>
      <c r="F42" s="50">
        <v>2</v>
      </c>
      <c r="G42" s="50">
        <v>2</v>
      </c>
      <c r="H42" s="50">
        <v>2</v>
      </c>
      <c r="I42" s="50">
        <v>2</v>
      </c>
      <c r="J42" s="50">
        <v>2</v>
      </c>
      <c r="K42" s="50">
        <v>2</v>
      </c>
      <c r="L42" s="50">
        <v>1</v>
      </c>
      <c r="M42" s="50">
        <v>1</v>
      </c>
      <c r="N42" s="48"/>
      <c r="O42" s="48"/>
      <c r="P42" s="48"/>
      <c r="Q42" s="48"/>
      <c r="R42" s="48"/>
      <c r="S42" s="48"/>
      <c r="T42" s="48"/>
      <c r="U42" s="48"/>
      <c r="V42" s="48"/>
      <c r="W42" s="48"/>
      <c r="X42" s="48"/>
      <c r="Y42" s="48"/>
      <c r="Z42" s="48"/>
      <c r="AA42" s="48"/>
      <c r="AB42" s="48"/>
      <c r="AC42" s="48"/>
      <c r="AD42" s="48"/>
      <c r="AE42" s="48"/>
      <c r="AF42" s="48"/>
      <c r="AG42" s="48"/>
      <c r="AH42" s="48"/>
      <c r="AI42" s="48"/>
      <c r="AJ42" s="48"/>
      <c r="AK42" s="48"/>
    </row>
    <row r="43" spans="1:37" ht="12.5">
      <c r="A43" s="14" t="s">
        <v>35</v>
      </c>
      <c r="C43" s="33">
        <v>1</v>
      </c>
      <c r="D43" s="33">
        <v>1</v>
      </c>
      <c r="E43" s="33">
        <v>1</v>
      </c>
      <c r="F43" s="33">
        <v>1</v>
      </c>
      <c r="G43" s="33"/>
      <c r="H43" s="33"/>
      <c r="I43" s="33"/>
      <c r="J43" s="33"/>
      <c r="K43" s="33"/>
      <c r="L43" s="33"/>
      <c r="M43" s="33"/>
    </row>
    <row r="44" spans="1:37" ht="12.5">
      <c r="A44" s="36" t="s">
        <v>36</v>
      </c>
      <c r="C44" s="23">
        <v>4</v>
      </c>
      <c r="D44" s="23">
        <v>4</v>
      </c>
      <c r="E44" s="26">
        <v>5</v>
      </c>
      <c r="F44" s="23">
        <v>3</v>
      </c>
      <c r="G44" s="23">
        <v>7</v>
      </c>
      <c r="H44" s="26">
        <v>8</v>
      </c>
      <c r="I44" s="26">
        <v>7</v>
      </c>
      <c r="J44" s="26">
        <v>6</v>
      </c>
      <c r="K44" s="26">
        <v>7</v>
      </c>
      <c r="L44" s="26">
        <v>7</v>
      </c>
      <c r="M44" s="26">
        <v>7</v>
      </c>
    </row>
    <row r="45" spans="1:37" ht="12.5">
      <c r="A45" s="36" t="s">
        <v>38</v>
      </c>
      <c r="C45" s="26"/>
      <c r="D45" s="23"/>
      <c r="E45" s="26"/>
      <c r="F45" s="23"/>
      <c r="G45" s="23"/>
      <c r="H45" s="26"/>
      <c r="I45" s="26"/>
      <c r="J45" s="26"/>
      <c r="K45" s="26"/>
      <c r="L45" s="26"/>
      <c r="M45" s="26"/>
    </row>
    <row r="46" spans="1:37" ht="12.5">
      <c r="A46" s="36" t="s">
        <v>39</v>
      </c>
      <c r="C46" s="10"/>
      <c r="D46" s="10"/>
      <c r="E46" s="33"/>
      <c r="F46" s="10"/>
      <c r="G46" s="33"/>
      <c r="H46" s="33"/>
      <c r="I46" s="33"/>
      <c r="J46" s="33"/>
      <c r="K46" s="33"/>
      <c r="L46" s="33"/>
      <c r="M46" s="33"/>
    </row>
    <row r="47" spans="1:37" ht="12.5">
      <c r="C47" s="10"/>
      <c r="D47" s="10"/>
      <c r="J47" s="14"/>
    </row>
    <row r="48" spans="1:37" ht="12.5">
      <c r="A48" s="12" t="s">
        <v>13</v>
      </c>
      <c r="B48" s="14">
        <v>3.5</v>
      </c>
      <c r="C48" s="10"/>
      <c r="D48" s="10"/>
    </row>
    <row r="49" spans="1:13" ht="12.5">
      <c r="A49" s="12" t="s">
        <v>16</v>
      </c>
      <c r="B49" s="14">
        <v>5</v>
      </c>
      <c r="C49" s="10"/>
      <c r="D49" s="10"/>
    </row>
    <row r="50" spans="1:13" ht="12.5">
      <c r="A50" s="16" t="s">
        <v>17</v>
      </c>
      <c r="C50" s="26">
        <v>2</v>
      </c>
      <c r="D50" s="26">
        <v>2</v>
      </c>
      <c r="E50" s="26">
        <v>3</v>
      </c>
      <c r="F50" s="26">
        <v>3</v>
      </c>
      <c r="G50" s="26">
        <v>3</v>
      </c>
      <c r="H50" s="26">
        <v>3</v>
      </c>
      <c r="I50" s="26">
        <v>4</v>
      </c>
      <c r="J50" s="26">
        <v>4</v>
      </c>
      <c r="K50" s="26">
        <v>4</v>
      </c>
      <c r="L50" s="26">
        <v>5</v>
      </c>
      <c r="M50" s="26">
        <v>5</v>
      </c>
    </row>
    <row r="51" spans="1:13" ht="12.5">
      <c r="A51" s="16" t="s">
        <v>19</v>
      </c>
      <c r="C51" s="26">
        <v>2</v>
      </c>
      <c r="D51" s="26">
        <v>2</v>
      </c>
      <c r="E51" s="26">
        <v>2</v>
      </c>
      <c r="F51" s="26">
        <v>2</v>
      </c>
      <c r="G51" s="26">
        <v>3</v>
      </c>
      <c r="H51" s="26">
        <v>3</v>
      </c>
      <c r="I51" s="26">
        <v>3</v>
      </c>
      <c r="J51" s="26">
        <v>3</v>
      </c>
      <c r="K51" s="26">
        <v>4</v>
      </c>
      <c r="L51" s="26">
        <v>4</v>
      </c>
      <c r="M51" s="26">
        <v>4</v>
      </c>
    </row>
    <row r="52" spans="1:13" ht="12.5">
      <c r="A52" s="16" t="s">
        <v>20</v>
      </c>
      <c r="C52" s="26"/>
      <c r="D52" s="26"/>
      <c r="E52" s="26"/>
      <c r="F52" s="26"/>
      <c r="G52" s="26"/>
      <c r="H52" s="26"/>
      <c r="I52" s="26"/>
      <c r="J52" s="26"/>
      <c r="K52" s="26"/>
      <c r="L52" s="26"/>
      <c r="M52" s="26">
        <v>2</v>
      </c>
    </row>
    <row r="53" spans="1:13" ht="12.5">
      <c r="A53" s="28"/>
      <c r="C53" s="23"/>
      <c r="D53" s="26"/>
      <c r="E53" s="26"/>
      <c r="F53" s="23"/>
      <c r="G53" s="26"/>
      <c r="H53" s="26"/>
      <c r="I53" s="26"/>
      <c r="J53" s="26"/>
      <c r="K53" s="26"/>
      <c r="L53" s="26"/>
      <c r="M53" s="26"/>
    </row>
    <row r="54" spans="1:13" ht="12.5">
      <c r="A54" s="28" t="s">
        <v>30</v>
      </c>
      <c r="C54" s="23">
        <v>3</v>
      </c>
      <c r="D54" s="26">
        <v>3</v>
      </c>
      <c r="E54" s="26">
        <v>3</v>
      </c>
      <c r="F54" s="23">
        <v>3</v>
      </c>
      <c r="G54" s="26">
        <v>3</v>
      </c>
      <c r="H54" s="26">
        <v>3</v>
      </c>
      <c r="I54" s="26">
        <v>4</v>
      </c>
      <c r="J54" s="26">
        <v>4</v>
      </c>
      <c r="K54" s="26">
        <v>4</v>
      </c>
      <c r="L54" s="26">
        <v>4</v>
      </c>
      <c r="M54" s="26">
        <v>3</v>
      </c>
    </row>
    <row r="55" spans="1:13" ht="12.5">
      <c r="A55" s="29" t="s">
        <v>31</v>
      </c>
      <c r="C55" s="30"/>
      <c r="D55" s="30"/>
      <c r="E55" s="26">
        <v>2</v>
      </c>
      <c r="F55" s="26">
        <v>2</v>
      </c>
      <c r="G55" s="26">
        <v>3</v>
      </c>
      <c r="H55" s="26">
        <v>6</v>
      </c>
      <c r="I55" s="26">
        <v>6</v>
      </c>
      <c r="J55" s="26">
        <v>7</v>
      </c>
      <c r="K55" s="26">
        <v>8</v>
      </c>
      <c r="L55" s="26">
        <v>10</v>
      </c>
      <c r="M55" s="26">
        <v>8</v>
      </c>
    </row>
    <row r="56" spans="1:13" ht="12.5">
      <c r="A56" s="31" t="s">
        <v>32</v>
      </c>
      <c r="B56" s="14"/>
      <c r="C56" s="26">
        <v>4</v>
      </c>
      <c r="D56" s="26">
        <v>4</v>
      </c>
      <c r="E56" s="26">
        <v>4</v>
      </c>
      <c r="F56" s="26">
        <v>5</v>
      </c>
      <c r="G56" s="26">
        <v>4</v>
      </c>
      <c r="H56" s="26">
        <v>5</v>
      </c>
      <c r="I56" s="26">
        <v>6</v>
      </c>
      <c r="J56" s="26">
        <v>4</v>
      </c>
      <c r="K56" s="26">
        <v>4</v>
      </c>
      <c r="L56" s="26">
        <v>7</v>
      </c>
      <c r="M56" s="26">
        <v>8</v>
      </c>
    </row>
    <row r="57" spans="1:13" ht="12.5">
      <c r="A57" s="14" t="s">
        <v>34</v>
      </c>
      <c r="C57" s="26">
        <v>3</v>
      </c>
      <c r="D57" s="26">
        <v>3</v>
      </c>
      <c r="E57" s="26">
        <v>3</v>
      </c>
      <c r="F57" s="26">
        <v>3</v>
      </c>
      <c r="G57" s="26">
        <v>3</v>
      </c>
      <c r="H57" s="26">
        <v>3</v>
      </c>
      <c r="I57" s="26">
        <v>4</v>
      </c>
      <c r="J57" s="26">
        <v>2</v>
      </c>
      <c r="K57" s="26">
        <v>2</v>
      </c>
      <c r="L57" s="26">
        <v>2</v>
      </c>
      <c r="M57" s="26">
        <v>2</v>
      </c>
    </row>
    <row r="58" spans="1:13" ht="12.5">
      <c r="A58" s="14" t="s">
        <v>35</v>
      </c>
      <c r="C58" s="26">
        <v>1</v>
      </c>
      <c r="D58" s="26">
        <v>1</v>
      </c>
      <c r="E58" s="26">
        <v>1</v>
      </c>
      <c r="F58" s="26">
        <v>1</v>
      </c>
      <c r="G58" s="26">
        <v>1</v>
      </c>
      <c r="H58" s="26">
        <v>2</v>
      </c>
      <c r="I58" s="26">
        <v>1</v>
      </c>
      <c r="J58" s="26">
        <v>1</v>
      </c>
      <c r="K58" s="26">
        <v>1</v>
      </c>
      <c r="L58" s="3"/>
      <c r="M58" s="3"/>
    </row>
    <row r="59" spans="1:13" ht="12.5">
      <c r="A59" s="36" t="s">
        <v>36</v>
      </c>
      <c r="C59" s="26">
        <v>7</v>
      </c>
      <c r="D59" s="26">
        <v>7</v>
      </c>
      <c r="E59" s="26">
        <v>6</v>
      </c>
      <c r="F59" s="26">
        <v>6</v>
      </c>
      <c r="G59" s="26">
        <v>7</v>
      </c>
      <c r="H59" s="26">
        <v>6</v>
      </c>
      <c r="I59" s="26">
        <v>5</v>
      </c>
      <c r="J59" s="26">
        <v>4</v>
      </c>
      <c r="K59" s="26">
        <v>5</v>
      </c>
      <c r="L59" s="26">
        <v>9</v>
      </c>
      <c r="M59" s="26">
        <v>6</v>
      </c>
    </row>
    <row r="60" spans="1:13" ht="12.5">
      <c r="A60" s="36" t="s">
        <v>38</v>
      </c>
      <c r="C60" s="26"/>
      <c r="D60" s="26"/>
      <c r="E60" s="26"/>
      <c r="F60" s="26"/>
      <c r="G60" s="26"/>
      <c r="H60" s="26"/>
      <c r="I60" s="3"/>
      <c r="J60" s="26">
        <v>3</v>
      </c>
      <c r="K60" s="3"/>
      <c r="L60" s="26"/>
      <c r="M60" s="26"/>
    </row>
    <row r="61" spans="1:13" ht="12.5">
      <c r="A61" s="36" t="s">
        <v>39</v>
      </c>
      <c r="C61" s="30"/>
      <c r="D61" s="30"/>
      <c r="E61" s="3"/>
      <c r="F61" s="3"/>
      <c r="G61" s="3"/>
      <c r="H61" s="3"/>
      <c r="I61" s="3"/>
      <c r="J61" s="26">
        <v>3</v>
      </c>
      <c r="K61" s="3"/>
      <c r="L61" s="3"/>
      <c r="M61" s="3"/>
    </row>
    <row r="62" spans="1:13" ht="12.5">
      <c r="C62" s="10"/>
      <c r="D62" s="10"/>
    </row>
    <row r="63" spans="1:13" ht="12.5">
      <c r="A63" s="12" t="s">
        <v>13</v>
      </c>
      <c r="B63" s="14">
        <v>4</v>
      </c>
      <c r="C63" s="10"/>
      <c r="D63" s="10"/>
    </row>
    <row r="64" spans="1:13" ht="12.5">
      <c r="A64" s="12" t="s">
        <v>16</v>
      </c>
      <c r="B64" s="14">
        <v>6.5</v>
      </c>
      <c r="C64" s="10"/>
      <c r="D64" s="10"/>
    </row>
    <row r="65" spans="1:13" ht="12.5">
      <c r="A65" s="16" t="s">
        <v>17</v>
      </c>
      <c r="C65" s="26">
        <v>3</v>
      </c>
      <c r="D65" s="26">
        <v>3</v>
      </c>
      <c r="E65" s="26">
        <v>3</v>
      </c>
      <c r="F65" s="26">
        <v>3</v>
      </c>
      <c r="G65" s="26">
        <v>3</v>
      </c>
      <c r="H65" s="26">
        <v>3</v>
      </c>
      <c r="I65" s="26">
        <v>4</v>
      </c>
      <c r="J65" s="26">
        <v>5</v>
      </c>
      <c r="K65" s="26">
        <v>5</v>
      </c>
      <c r="L65" s="26">
        <v>5</v>
      </c>
      <c r="M65" s="26">
        <v>6</v>
      </c>
    </row>
    <row r="66" spans="1:13" ht="12.5">
      <c r="A66" s="16" t="s">
        <v>19</v>
      </c>
      <c r="C66" s="26">
        <v>2</v>
      </c>
      <c r="D66" s="26">
        <v>2</v>
      </c>
      <c r="E66" s="26">
        <v>2</v>
      </c>
      <c r="F66" s="26">
        <v>2</v>
      </c>
      <c r="G66" s="26">
        <v>3</v>
      </c>
      <c r="H66" s="26">
        <v>3</v>
      </c>
      <c r="I66" s="26">
        <v>4</v>
      </c>
      <c r="J66" s="26">
        <v>4</v>
      </c>
      <c r="K66" s="26">
        <v>4</v>
      </c>
      <c r="L66" s="26">
        <v>5</v>
      </c>
      <c r="M66" s="26">
        <v>5</v>
      </c>
    </row>
    <row r="67" spans="1:13" ht="12.5">
      <c r="A67" s="16" t="s">
        <v>20</v>
      </c>
      <c r="C67" s="26"/>
      <c r="D67" s="26"/>
      <c r="E67" s="26"/>
      <c r="F67" s="26"/>
      <c r="G67" s="26"/>
      <c r="H67" s="26"/>
      <c r="I67" s="26"/>
      <c r="J67" s="26"/>
      <c r="K67" s="26">
        <v>2</v>
      </c>
      <c r="L67" s="26"/>
      <c r="M67" s="26">
        <v>2</v>
      </c>
    </row>
    <row r="68" spans="1:13" ht="12.5">
      <c r="A68" s="28"/>
      <c r="C68" s="23"/>
      <c r="D68" s="26"/>
      <c r="E68" s="26"/>
      <c r="F68" s="23"/>
      <c r="G68" s="26"/>
      <c r="H68" s="26"/>
      <c r="I68" s="26"/>
      <c r="J68" s="26"/>
      <c r="K68" s="26"/>
      <c r="L68" s="26"/>
      <c r="M68" s="26"/>
    </row>
    <row r="69" spans="1:13" ht="12.5">
      <c r="A69" s="28" t="s">
        <v>30</v>
      </c>
      <c r="C69" s="23">
        <v>3</v>
      </c>
      <c r="D69" s="26">
        <v>3</v>
      </c>
      <c r="E69" s="26">
        <v>4</v>
      </c>
      <c r="F69" s="23">
        <v>4</v>
      </c>
      <c r="G69" s="26">
        <v>4</v>
      </c>
      <c r="H69" s="26">
        <v>4</v>
      </c>
      <c r="I69" s="26">
        <v>4</v>
      </c>
      <c r="J69" s="26">
        <v>3</v>
      </c>
      <c r="K69" s="26">
        <v>3</v>
      </c>
      <c r="L69" s="26">
        <v>4</v>
      </c>
      <c r="M69" s="26">
        <v>3</v>
      </c>
    </row>
    <row r="70" spans="1:13" ht="12.5">
      <c r="A70" s="29" t="s">
        <v>31</v>
      </c>
      <c r="C70" s="23">
        <v>6</v>
      </c>
      <c r="D70" s="26">
        <v>6</v>
      </c>
      <c r="E70" s="26">
        <v>6</v>
      </c>
      <c r="F70" s="23">
        <v>6</v>
      </c>
      <c r="G70" s="26">
        <v>10</v>
      </c>
      <c r="H70" s="26">
        <v>10</v>
      </c>
      <c r="I70" s="26">
        <v>14</v>
      </c>
      <c r="J70" s="26">
        <v>20</v>
      </c>
      <c r="K70" s="26">
        <v>20</v>
      </c>
      <c r="L70" s="26">
        <v>22</v>
      </c>
      <c r="M70" s="26">
        <v>22</v>
      </c>
    </row>
    <row r="71" spans="1:13" ht="12.5">
      <c r="A71" s="31" t="s">
        <v>32</v>
      </c>
      <c r="B71" s="14"/>
      <c r="C71" s="33">
        <v>6</v>
      </c>
      <c r="D71" s="33">
        <v>7</v>
      </c>
      <c r="E71" s="33">
        <v>7</v>
      </c>
      <c r="F71" s="33">
        <v>8</v>
      </c>
      <c r="G71" s="33">
        <v>7</v>
      </c>
      <c r="H71" s="33">
        <v>8</v>
      </c>
      <c r="I71" s="33">
        <v>6</v>
      </c>
      <c r="J71" s="33">
        <v>5</v>
      </c>
      <c r="K71" s="33">
        <v>5</v>
      </c>
      <c r="L71" s="33">
        <v>5</v>
      </c>
      <c r="M71" s="33">
        <v>5</v>
      </c>
    </row>
    <row r="72" spans="1:13" ht="12.5">
      <c r="A72" s="14" t="s">
        <v>34</v>
      </c>
      <c r="C72" s="33">
        <v>2</v>
      </c>
      <c r="D72" s="33">
        <v>2</v>
      </c>
      <c r="E72" s="33">
        <v>2</v>
      </c>
      <c r="F72" s="33">
        <v>2</v>
      </c>
      <c r="G72" s="33">
        <v>2</v>
      </c>
      <c r="H72" s="33">
        <v>2</v>
      </c>
      <c r="I72" s="33">
        <v>2</v>
      </c>
      <c r="J72" s="33">
        <v>2</v>
      </c>
      <c r="K72" s="33">
        <v>2</v>
      </c>
      <c r="L72" s="33">
        <v>2</v>
      </c>
      <c r="M72" s="33">
        <v>2</v>
      </c>
    </row>
    <row r="73" spans="1:13" ht="12.5">
      <c r="A73" s="14" t="s">
        <v>35</v>
      </c>
      <c r="C73" s="33">
        <v>1</v>
      </c>
      <c r="D73" s="33">
        <v>1</v>
      </c>
      <c r="E73" s="33">
        <v>1</v>
      </c>
      <c r="F73" s="33">
        <v>1</v>
      </c>
      <c r="G73" s="33">
        <v>1</v>
      </c>
      <c r="H73" s="33">
        <v>1</v>
      </c>
      <c r="I73" s="33">
        <v>1</v>
      </c>
      <c r="J73" s="33">
        <v>1</v>
      </c>
      <c r="K73" s="33">
        <v>1</v>
      </c>
      <c r="L73" s="33">
        <v>1</v>
      </c>
      <c r="M73" s="33">
        <v>1</v>
      </c>
    </row>
    <row r="74" spans="1:13" ht="12.5">
      <c r="A74" s="36" t="s">
        <v>36</v>
      </c>
      <c r="C74" s="23">
        <v>12</v>
      </c>
      <c r="D74" s="23">
        <v>11</v>
      </c>
      <c r="E74" s="26">
        <v>10</v>
      </c>
      <c r="F74" s="23">
        <v>10</v>
      </c>
      <c r="G74" s="23">
        <v>11</v>
      </c>
      <c r="H74" s="26">
        <v>10</v>
      </c>
      <c r="I74" s="26">
        <v>11</v>
      </c>
      <c r="J74" s="26">
        <v>14</v>
      </c>
      <c r="K74" s="26">
        <v>12</v>
      </c>
      <c r="L74" s="26">
        <v>12</v>
      </c>
      <c r="M74" s="26">
        <v>10</v>
      </c>
    </row>
    <row r="75" spans="1:13" ht="12.5">
      <c r="A75" s="36" t="s">
        <v>38</v>
      </c>
      <c r="C75" s="26"/>
      <c r="D75" s="23"/>
      <c r="E75" s="26"/>
      <c r="F75" s="23"/>
      <c r="G75" s="23"/>
      <c r="H75" s="26"/>
      <c r="I75" s="26"/>
      <c r="J75" s="26"/>
      <c r="K75" s="26"/>
      <c r="L75" s="26"/>
      <c r="M75" s="7"/>
    </row>
    <row r="76" spans="1:13" ht="12.5">
      <c r="A76" s="36" t="s">
        <v>39</v>
      </c>
      <c r="C76" s="10"/>
      <c r="D76" s="10"/>
      <c r="E76" s="10"/>
      <c r="F76" s="10"/>
      <c r="G76" s="10"/>
      <c r="H76" s="10"/>
      <c r="I76" s="10"/>
      <c r="J76" s="10"/>
      <c r="K76" s="10"/>
      <c r="L76" s="10"/>
      <c r="M76" s="10"/>
    </row>
    <row r="77" spans="1:13" ht="12.5">
      <c r="C77" s="10"/>
      <c r="D77" s="10"/>
    </row>
    <row r="78" spans="1:13" ht="12.5">
      <c r="A78" s="12" t="s">
        <v>13</v>
      </c>
      <c r="B78" s="14">
        <v>4.5</v>
      </c>
      <c r="C78" s="10"/>
      <c r="D78" s="10"/>
    </row>
    <row r="79" spans="1:13" ht="12.5">
      <c r="A79" s="12" t="s">
        <v>16</v>
      </c>
      <c r="B79" s="14">
        <v>7</v>
      </c>
      <c r="C79" s="10"/>
      <c r="D79" s="10"/>
    </row>
    <row r="80" spans="1:13" ht="12.5">
      <c r="A80" s="16" t="s">
        <v>17</v>
      </c>
      <c r="C80" s="26">
        <v>3</v>
      </c>
      <c r="D80" s="26">
        <v>3</v>
      </c>
      <c r="E80" s="26">
        <v>3</v>
      </c>
      <c r="F80" s="26">
        <v>4</v>
      </c>
      <c r="G80" s="26">
        <v>4</v>
      </c>
      <c r="H80" s="26">
        <v>4</v>
      </c>
      <c r="I80" s="26">
        <v>5</v>
      </c>
      <c r="J80" s="26">
        <v>5</v>
      </c>
      <c r="K80" s="26">
        <v>6</v>
      </c>
      <c r="L80" s="26">
        <v>7</v>
      </c>
      <c r="M80" s="26">
        <v>7</v>
      </c>
    </row>
    <row r="81" spans="1:13" ht="12.5">
      <c r="A81" s="16" t="s">
        <v>19</v>
      </c>
      <c r="C81" s="26">
        <v>2</v>
      </c>
      <c r="D81" s="26">
        <v>2</v>
      </c>
      <c r="E81" s="26">
        <v>3</v>
      </c>
      <c r="F81" s="26">
        <v>3</v>
      </c>
      <c r="G81" s="26">
        <v>3</v>
      </c>
      <c r="H81" s="26">
        <v>4</v>
      </c>
      <c r="I81" s="26">
        <v>4</v>
      </c>
      <c r="J81" s="26">
        <v>5</v>
      </c>
      <c r="K81" s="26">
        <v>5</v>
      </c>
      <c r="L81" s="26">
        <v>6</v>
      </c>
      <c r="M81" s="26">
        <v>7</v>
      </c>
    </row>
    <row r="82" spans="1:13" ht="12.5">
      <c r="A82" s="16" t="s">
        <v>20</v>
      </c>
      <c r="C82" s="26"/>
      <c r="D82" s="26"/>
      <c r="E82" s="26"/>
      <c r="F82" s="26"/>
      <c r="G82" s="26">
        <v>2</v>
      </c>
      <c r="H82" s="26"/>
      <c r="I82" s="26">
        <v>2</v>
      </c>
      <c r="J82" s="26"/>
      <c r="K82" s="26"/>
      <c r="L82" s="26"/>
      <c r="M82" s="26"/>
    </row>
    <row r="83" spans="1:13" ht="12.5">
      <c r="A83" s="28"/>
      <c r="C83" s="23"/>
      <c r="D83" s="23"/>
      <c r="E83" s="23"/>
      <c r="F83" s="23"/>
      <c r="G83" s="26"/>
      <c r="H83" s="23"/>
      <c r="I83" s="26"/>
      <c r="J83" s="23"/>
      <c r="K83" s="23"/>
      <c r="L83" s="23"/>
      <c r="M83" s="23"/>
    </row>
    <row r="84" spans="1:13" ht="12.5">
      <c r="A84" s="28" t="s">
        <v>30</v>
      </c>
      <c r="C84" s="23">
        <v>4</v>
      </c>
      <c r="D84" s="23">
        <v>4</v>
      </c>
      <c r="E84" s="23">
        <v>4</v>
      </c>
      <c r="F84" s="23">
        <v>4</v>
      </c>
      <c r="G84" s="26">
        <v>3</v>
      </c>
      <c r="H84" s="23">
        <v>4</v>
      </c>
      <c r="I84" s="26">
        <v>3</v>
      </c>
      <c r="J84" s="23">
        <v>4</v>
      </c>
      <c r="K84" s="23">
        <v>4</v>
      </c>
      <c r="L84" s="23">
        <v>4</v>
      </c>
      <c r="M84" s="23">
        <v>4</v>
      </c>
    </row>
    <row r="85" spans="1:13" ht="12.5">
      <c r="A85" s="29" t="s">
        <v>31</v>
      </c>
      <c r="C85" s="23">
        <v>4</v>
      </c>
      <c r="D85" s="26">
        <v>6</v>
      </c>
      <c r="E85" s="26">
        <v>6</v>
      </c>
      <c r="F85" s="23">
        <v>10</v>
      </c>
      <c r="G85" s="26">
        <v>12</v>
      </c>
      <c r="H85" s="26">
        <v>14</v>
      </c>
      <c r="I85" s="26">
        <v>14</v>
      </c>
      <c r="J85" s="26">
        <v>14</v>
      </c>
      <c r="K85" s="26">
        <v>16</v>
      </c>
      <c r="L85" s="26">
        <v>20</v>
      </c>
      <c r="M85" s="26">
        <v>20</v>
      </c>
    </row>
    <row r="86" spans="1:13" ht="12.5">
      <c r="A86" s="31" t="s">
        <v>32</v>
      </c>
      <c r="B86" s="14"/>
      <c r="C86" s="33">
        <v>8</v>
      </c>
      <c r="D86" s="33">
        <v>8</v>
      </c>
      <c r="E86" s="33">
        <v>8</v>
      </c>
      <c r="F86" s="33">
        <v>8</v>
      </c>
      <c r="G86" s="33">
        <v>8</v>
      </c>
      <c r="H86" s="33">
        <v>8</v>
      </c>
      <c r="I86" s="33">
        <v>8</v>
      </c>
      <c r="J86" s="33">
        <v>8</v>
      </c>
      <c r="K86" s="33">
        <v>8</v>
      </c>
      <c r="L86" s="33">
        <v>7</v>
      </c>
      <c r="M86" s="33">
        <v>7</v>
      </c>
    </row>
    <row r="87" spans="1:13" ht="12.5">
      <c r="A87" s="14" t="s">
        <v>34</v>
      </c>
      <c r="C87" s="33">
        <v>2</v>
      </c>
      <c r="D87" s="33">
        <v>2</v>
      </c>
      <c r="E87" s="33">
        <v>2</v>
      </c>
      <c r="F87" s="33">
        <v>2</v>
      </c>
      <c r="G87" s="33">
        <v>2</v>
      </c>
      <c r="H87" s="33">
        <v>2</v>
      </c>
      <c r="I87" s="33">
        <v>4</v>
      </c>
      <c r="J87" s="33">
        <v>4</v>
      </c>
      <c r="K87" s="33">
        <v>2</v>
      </c>
      <c r="L87" s="33">
        <v>2</v>
      </c>
      <c r="M87" s="33">
        <v>2</v>
      </c>
    </row>
    <row r="88" spans="1:13" ht="12.5">
      <c r="A88" s="14" t="s">
        <v>35</v>
      </c>
      <c r="C88" s="33">
        <v>1</v>
      </c>
      <c r="D88" s="33">
        <v>1</v>
      </c>
      <c r="E88" s="33">
        <v>1</v>
      </c>
      <c r="F88" s="33">
        <v>1</v>
      </c>
      <c r="G88" s="33">
        <v>1</v>
      </c>
      <c r="H88" s="33">
        <v>1</v>
      </c>
      <c r="I88" s="33">
        <v>2</v>
      </c>
      <c r="J88" s="33">
        <v>2</v>
      </c>
      <c r="K88" s="33">
        <v>1</v>
      </c>
      <c r="L88" s="33">
        <v>1</v>
      </c>
      <c r="M88" s="33">
        <v>1</v>
      </c>
    </row>
    <row r="89" spans="1:13" ht="12.5">
      <c r="A89" s="36" t="s">
        <v>36</v>
      </c>
      <c r="C89" s="23">
        <v>13</v>
      </c>
      <c r="D89" s="23">
        <v>14</v>
      </c>
      <c r="E89" s="26">
        <v>13</v>
      </c>
      <c r="F89" s="23">
        <v>13</v>
      </c>
      <c r="G89" s="23">
        <v>12</v>
      </c>
      <c r="H89" s="26">
        <v>10</v>
      </c>
      <c r="I89" s="26">
        <v>10</v>
      </c>
      <c r="J89" s="26">
        <v>12</v>
      </c>
      <c r="K89" s="26">
        <v>10</v>
      </c>
      <c r="L89" s="26">
        <v>10</v>
      </c>
      <c r="M89" s="26">
        <v>10</v>
      </c>
    </row>
    <row r="90" spans="1:13" ht="12.5">
      <c r="A90" s="36" t="s">
        <v>38</v>
      </c>
      <c r="C90" s="26"/>
      <c r="D90" s="23"/>
      <c r="E90" s="26"/>
      <c r="F90" s="23"/>
      <c r="G90" s="23"/>
      <c r="H90" s="26"/>
      <c r="I90" s="26"/>
      <c r="J90" s="26"/>
      <c r="K90" s="26"/>
      <c r="L90" s="26"/>
      <c r="M90" s="26"/>
    </row>
    <row r="91" spans="1:13" ht="12.5">
      <c r="A91" s="36" t="s">
        <v>39</v>
      </c>
      <c r="C91" s="10"/>
      <c r="D91" s="10"/>
      <c r="E91" s="10"/>
      <c r="F91" s="10"/>
      <c r="G91" s="10"/>
      <c r="H91" s="10"/>
      <c r="I91" s="10"/>
      <c r="J91" s="10"/>
      <c r="K91" s="10"/>
      <c r="L91" s="10"/>
      <c r="M91" s="10"/>
    </row>
    <row r="92" spans="1:13" ht="12.5">
      <c r="C92" s="10"/>
      <c r="D92" s="10"/>
    </row>
    <row r="93" spans="1:13" ht="12.5">
      <c r="A93" s="12" t="s">
        <v>13</v>
      </c>
      <c r="B93" s="14">
        <v>5</v>
      </c>
      <c r="C93" s="10"/>
      <c r="D93" s="10"/>
    </row>
    <row r="94" spans="1:13" ht="12.5">
      <c r="A94" s="12" t="s">
        <v>16</v>
      </c>
      <c r="B94" s="14">
        <v>7.5</v>
      </c>
      <c r="C94" s="10"/>
      <c r="D94" s="10"/>
    </row>
    <row r="95" spans="1:13" ht="12.5">
      <c r="A95" s="16" t="s">
        <v>17</v>
      </c>
      <c r="C95" s="26">
        <v>4</v>
      </c>
      <c r="D95" s="26">
        <v>4</v>
      </c>
      <c r="E95" s="26">
        <v>4</v>
      </c>
      <c r="F95" s="26">
        <v>4</v>
      </c>
      <c r="G95" s="26">
        <v>5</v>
      </c>
      <c r="H95" s="26">
        <v>5</v>
      </c>
      <c r="I95" s="26">
        <v>5</v>
      </c>
      <c r="J95" s="26">
        <v>6</v>
      </c>
      <c r="K95" s="26">
        <v>7</v>
      </c>
      <c r="L95" s="26">
        <v>7</v>
      </c>
      <c r="M95" s="26">
        <v>7</v>
      </c>
    </row>
    <row r="96" spans="1:13" ht="12.5">
      <c r="A96" s="16" t="s">
        <v>19</v>
      </c>
      <c r="C96" s="26">
        <v>3</v>
      </c>
      <c r="D96" s="26">
        <v>3</v>
      </c>
      <c r="E96" s="26">
        <v>3</v>
      </c>
      <c r="F96" s="26">
        <v>4</v>
      </c>
      <c r="G96" s="26">
        <v>4</v>
      </c>
      <c r="H96" s="26">
        <v>4</v>
      </c>
      <c r="I96" s="26">
        <v>5</v>
      </c>
      <c r="J96" s="26">
        <v>5</v>
      </c>
      <c r="K96" s="26">
        <v>6</v>
      </c>
      <c r="L96" s="26">
        <v>6</v>
      </c>
      <c r="M96" s="26">
        <v>7</v>
      </c>
    </row>
    <row r="97" spans="1:13" ht="12.5">
      <c r="A97" s="16" t="s">
        <v>20</v>
      </c>
      <c r="C97" s="26"/>
      <c r="D97" s="26"/>
      <c r="E97" s="26"/>
      <c r="F97" s="26"/>
      <c r="G97" s="26"/>
      <c r="H97" s="26"/>
      <c r="I97" s="26"/>
      <c r="J97" s="26"/>
      <c r="K97" s="26"/>
      <c r="L97" s="26">
        <v>2</v>
      </c>
      <c r="M97" s="26">
        <v>2</v>
      </c>
    </row>
    <row r="98" spans="1:13" ht="12.5">
      <c r="A98" s="28"/>
      <c r="C98" s="23"/>
      <c r="D98" s="23"/>
      <c r="E98" s="26"/>
      <c r="F98" s="26"/>
      <c r="G98" s="26"/>
      <c r="H98" s="26"/>
      <c r="I98" s="26"/>
      <c r="J98" s="26"/>
      <c r="K98" s="26"/>
      <c r="L98" s="23"/>
      <c r="M98" s="23"/>
    </row>
    <row r="99" spans="1:13" ht="12.5">
      <c r="A99" s="28" t="s">
        <v>30</v>
      </c>
      <c r="C99" s="23">
        <v>3</v>
      </c>
      <c r="D99" s="23">
        <v>3</v>
      </c>
      <c r="E99" s="26">
        <v>4</v>
      </c>
      <c r="F99" s="26">
        <v>4</v>
      </c>
      <c r="G99" s="26">
        <v>4</v>
      </c>
      <c r="H99" s="26">
        <v>4</v>
      </c>
      <c r="I99" s="26">
        <v>4</v>
      </c>
      <c r="J99" s="26">
        <v>4</v>
      </c>
      <c r="K99" s="26">
        <v>4</v>
      </c>
      <c r="L99" s="23">
        <v>3</v>
      </c>
      <c r="M99" s="23">
        <v>3</v>
      </c>
    </row>
    <row r="100" spans="1:13" ht="12.5">
      <c r="A100" s="29" t="s">
        <v>31</v>
      </c>
      <c r="C100" s="23">
        <v>4</v>
      </c>
      <c r="D100" s="26">
        <v>6</v>
      </c>
      <c r="E100" s="26">
        <v>6</v>
      </c>
      <c r="F100" s="23">
        <v>8</v>
      </c>
      <c r="G100" s="26">
        <v>10</v>
      </c>
      <c r="H100" s="26">
        <v>12</v>
      </c>
      <c r="I100" s="26">
        <v>14</v>
      </c>
      <c r="J100" s="26">
        <v>14</v>
      </c>
      <c r="K100" s="26">
        <v>16</v>
      </c>
      <c r="L100" s="26">
        <v>22</v>
      </c>
      <c r="M100" s="26">
        <v>22</v>
      </c>
    </row>
    <row r="101" spans="1:13" ht="12.5">
      <c r="A101" s="31" t="s">
        <v>32</v>
      </c>
      <c r="B101" s="14"/>
      <c r="C101" s="33">
        <v>10</v>
      </c>
      <c r="D101" s="33">
        <v>10</v>
      </c>
      <c r="E101" s="33">
        <v>10</v>
      </c>
      <c r="F101" s="33">
        <v>10</v>
      </c>
      <c r="G101" s="33">
        <v>10</v>
      </c>
      <c r="H101" s="33">
        <v>10</v>
      </c>
      <c r="I101" s="33">
        <v>10</v>
      </c>
      <c r="J101" s="33">
        <v>10</v>
      </c>
      <c r="K101" s="33">
        <v>10</v>
      </c>
      <c r="L101" s="33">
        <v>10</v>
      </c>
      <c r="M101" s="33">
        <v>10</v>
      </c>
    </row>
    <row r="102" spans="1:13" ht="12.5">
      <c r="A102" s="14" t="s">
        <v>34</v>
      </c>
      <c r="C102" s="33">
        <v>2</v>
      </c>
      <c r="D102" s="33">
        <v>2</v>
      </c>
      <c r="E102" s="33">
        <v>2</v>
      </c>
      <c r="F102" s="33">
        <v>2</v>
      </c>
      <c r="G102" s="33">
        <v>2</v>
      </c>
      <c r="H102" s="33">
        <v>2</v>
      </c>
      <c r="I102" s="33">
        <v>2</v>
      </c>
      <c r="J102" s="33">
        <v>2</v>
      </c>
      <c r="K102" s="33">
        <v>2</v>
      </c>
      <c r="L102" s="33">
        <v>2</v>
      </c>
      <c r="M102" s="33">
        <v>2</v>
      </c>
    </row>
    <row r="103" spans="1:13" ht="12.5">
      <c r="A103" s="14" t="s">
        <v>35</v>
      </c>
      <c r="C103" s="33">
        <v>1</v>
      </c>
      <c r="D103" s="33">
        <v>1</v>
      </c>
      <c r="E103" s="33">
        <v>1</v>
      </c>
      <c r="F103" s="33">
        <v>1</v>
      </c>
      <c r="G103" s="33">
        <v>1</v>
      </c>
      <c r="H103" s="33">
        <v>1</v>
      </c>
      <c r="I103" s="33">
        <v>1</v>
      </c>
      <c r="J103" s="33">
        <v>1</v>
      </c>
      <c r="K103" s="33">
        <v>1</v>
      </c>
      <c r="L103" s="33">
        <v>1</v>
      </c>
      <c r="M103" s="33">
        <v>1</v>
      </c>
    </row>
    <row r="104" spans="1:13" ht="12.5">
      <c r="A104" s="36" t="s">
        <v>36</v>
      </c>
      <c r="C104" s="23">
        <v>14</v>
      </c>
      <c r="D104" s="23">
        <v>15</v>
      </c>
      <c r="E104" s="26">
        <v>14</v>
      </c>
      <c r="F104" s="23">
        <v>15</v>
      </c>
      <c r="G104" s="23">
        <v>14</v>
      </c>
      <c r="H104" s="26">
        <v>15</v>
      </c>
      <c r="I104" s="26">
        <v>14</v>
      </c>
      <c r="J104" s="26">
        <v>12</v>
      </c>
      <c r="K104" s="26">
        <v>12</v>
      </c>
      <c r="L104" s="26">
        <v>10</v>
      </c>
      <c r="M104" s="26">
        <v>11</v>
      </c>
    </row>
    <row r="105" spans="1:13" ht="12.5">
      <c r="A105" s="36" t="s">
        <v>38</v>
      </c>
      <c r="C105" s="26"/>
      <c r="D105" s="23"/>
      <c r="E105" s="26"/>
      <c r="F105" s="23"/>
      <c r="G105" s="23"/>
      <c r="H105" s="26"/>
      <c r="I105" s="26"/>
      <c r="J105" s="26"/>
      <c r="K105" s="26"/>
      <c r="L105" s="26"/>
      <c r="M105" s="26"/>
    </row>
    <row r="106" spans="1:13" ht="12.5">
      <c r="A106" s="36" t="s">
        <v>39</v>
      </c>
      <c r="C106" s="33"/>
      <c r="D106" s="33"/>
      <c r="E106" s="33"/>
      <c r="F106" s="33"/>
      <c r="G106" s="33"/>
      <c r="H106" s="33"/>
      <c r="I106" s="33"/>
      <c r="J106" s="33"/>
      <c r="K106" s="33"/>
      <c r="L106" s="33"/>
      <c r="M106" s="33"/>
    </row>
    <row r="107" spans="1:13" ht="12.5">
      <c r="C107" s="33"/>
      <c r="D107" s="33"/>
      <c r="E107" s="33"/>
      <c r="F107" s="33"/>
      <c r="G107" s="33"/>
      <c r="H107" s="33"/>
      <c r="I107" s="33"/>
      <c r="J107" s="33"/>
      <c r="K107" s="33"/>
      <c r="L107" s="33"/>
      <c r="M107" s="33"/>
    </row>
    <row r="108" spans="1:13" ht="12.5">
      <c r="A108" s="12" t="s">
        <v>13</v>
      </c>
      <c r="B108" s="14">
        <v>5.5</v>
      </c>
      <c r="C108" s="10"/>
      <c r="D108" s="10"/>
    </row>
    <row r="109" spans="1:13" ht="12.5">
      <c r="A109" s="12" t="s">
        <v>16</v>
      </c>
      <c r="B109" s="14">
        <v>7.5</v>
      </c>
      <c r="C109" s="10"/>
      <c r="D109" s="10"/>
    </row>
    <row r="110" spans="1:13" ht="12.5">
      <c r="A110" s="16" t="s">
        <v>17</v>
      </c>
      <c r="C110" s="26">
        <v>4</v>
      </c>
      <c r="D110" s="26">
        <v>4</v>
      </c>
      <c r="E110" s="26">
        <v>4</v>
      </c>
      <c r="F110" s="26">
        <v>5</v>
      </c>
      <c r="G110" s="26">
        <v>5</v>
      </c>
      <c r="H110" s="26">
        <v>5</v>
      </c>
      <c r="I110" s="26">
        <v>6</v>
      </c>
      <c r="J110" s="26">
        <v>7</v>
      </c>
      <c r="K110" s="26">
        <v>7</v>
      </c>
      <c r="L110" s="26">
        <v>7</v>
      </c>
      <c r="M110" s="26">
        <v>8</v>
      </c>
    </row>
    <row r="111" spans="1:13" ht="12.5">
      <c r="A111" s="16" t="s">
        <v>19</v>
      </c>
      <c r="C111" s="26">
        <v>3</v>
      </c>
      <c r="D111" s="26">
        <v>3</v>
      </c>
      <c r="E111" s="26">
        <v>4</v>
      </c>
      <c r="F111" s="26">
        <v>4</v>
      </c>
      <c r="G111" s="26">
        <v>5</v>
      </c>
      <c r="H111" s="26">
        <v>5</v>
      </c>
      <c r="I111" s="26">
        <v>5</v>
      </c>
      <c r="J111" s="26">
        <v>6</v>
      </c>
      <c r="K111" s="26">
        <v>7</v>
      </c>
      <c r="L111" s="26">
        <v>7</v>
      </c>
      <c r="M111" s="26">
        <v>7</v>
      </c>
    </row>
    <row r="112" spans="1:13" ht="12.5">
      <c r="A112" s="16" t="s">
        <v>20</v>
      </c>
      <c r="C112" s="26"/>
      <c r="D112" s="26"/>
      <c r="E112" s="26"/>
      <c r="F112" s="26"/>
      <c r="G112" s="26"/>
      <c r="H112" s="26"/>
      <c r="I112" s="26">
        <v>2</v>
      </c>
      <c r="J112" s="26"/>
      <c r="K112" s="26">
        <v>2</v>
      </c>
      <c r="L112" s="26">
        <v>3</v>
      </c>
      <c r="M112" s="26">
        <v>3</v>
      </c>
    </row>
    <row r="113" spans="1:13" ht="12.5">
      <c r="A113" s="28"/>
      <c r="C113" s="23"/>
      <c r="D113" s="23"/>
      <c r="E113" s="23"/>
      <c r="F113" s="23"/>
      <c r="G113" s="23"/>
      <c r="H113" s="23"/>
      <c r="I113" s="26"/>
      <c r="J113" s="23"/>
      <c r="K113" s="26"/>
      <c r="L113" s="26"/>
      <c r="M113" s="26"/>
    </row>
    <row r="114" spans="1:13" ht="12.5">
      <c r="A114" s="28" t="s">
        <v>30</v>
      </c>
      <c r="C114" s="23">
        <v>4</v>
      </c>
      <c r="D114" s="23">
        <v>4</v>
      </c>
      <c r="E114" s="23">
        <v>4</v>
      </c>
      <c r="F114" s="23">
        <v>4</v>
      </c>
      <c r="G114" s="23">
        <v>4</v>
      </c>
      <c r="H114" s="23">
        <v>4</v>
      </c>
      <c r="I114" s="26">
        <v>3</v>
      </c>
      <c r="J114" s="23">
        <v>4</v>
      </c>
      <c r="K114" s="26">
        <v>3</v>
      </c>
      <c r="L114" s="26">
        <v>3</v>
      </c>
      <c r="M114" s="26">
        <v>3</v>
      </c>
    </row>
    <row r="115" spans="1:13" ht="12.5">
      <c r="A115" s="29" t="s">
        <v>31</v>
      </c>
      <c r="C115" s="23">
        <v>6</v>
      </c>
      <c r="D115" s="26">
        <v>8</v>
      </c>
      <c r="E115" s="26">
        <v>10</v>
      </c>
      <c r="F115" s="23">
        <v>12</v>
      </c>
      <c r="G115" s="26">
        <v>14</v>
      </c>
      <c r="H115" s="26">
        <v>14</v>
      </c>
      <c r="I115" s="26">
        <v>14</v>
      </c>
      <c r="J115" s="26">
        <v>16</v>
      </c>
      <c r="K115" s="26">
        <v>18</v>
      </c>
      <c r="L115" s="26">
        <v>22</v>
      </c>
      <c r="M115" s="26">
        <v>22</v>
      </c>
    </row>
    <row r="116" spans="1:13" ht="12.5">
      <c r="A116" s="31" t="s">
        <v>32</v>
      </c>
      <c r="B116" s="14"/>
      <c r="C116" s="33">
        <v>7</v>
      </c>
      <c r="D116" s="33">
        <v>7</v>
      </c>
      <c r="E116" s="33">
        <v>7</v>
      </c>
      <c r="F116" s="33">
        <v>7</v>
      </c>
      <c r="G116" s="33">
        <v>7</v>
      </c>
      <c r="H116" s="33">
        <v>8</v>
      </c>
      <c r="I116" s="33">
        <v>8</v>
      </c>
      <c r="J116" s="33">
        <v>8</v>
      </c>
      <c r="K116" s="33">
        <v>8</v>
      </c>
      <c r="L116" s="33">
        <v>8</v>
      </c>
      <c r="M116" s="33">
        <v>8</v>
      </c>
    </row>
    <row r="117" spans="1:13" ht="12.5">
      <c r="A117" s="14" t="s">
        <v>34</v>
      </c>
      <c r="C117" s="33">
        <v>3</v>
      </c>
      <c r="D117" s="33">
        <v>3</v>
      </c>
      <c r="E117" s="33">
        <v>3</v>
      </c>
      <c r="F117" s="33">
        <v>3</v>
      </c>
      <c r="G117" s="33">
        <v>3</v>
      </c>
      <c r="H117" s="33">
        <v>4</v>
      </c>
      <c r="I117" s="33">
        <v>4</v>
      </c>
      <c r="J117" s="33">
        <v>4</v>
      </c>
      <c r="K117" s="33">
        <v>4</v>
      </c>
      <c r="L117" s="33">
        <v>4</v>
      </c>
      <c r="M117" s="33">
        <v>4</v>
      </c>
    </row>
    <row r="118" spans="1:13" ht="12.5">
      <c r="A118" s="14" t="s">
        <v>35</v>
      </c>
      <c r="C118" s="33">
        <v>1</v>
      </c>
      <c r="D118" s="33">
        <v>1</v>
      </c>
      <c r="E118" s="33">
        <v>1</v>
      </c>
      <c r="F118" s="33">
        <v>1</v>
      </c>
      <c r="G118" s="33">
        <v>1</v>
      </c>
      <c r="H118" s="33">
        <v>1</v>
      </c>
      <c r="I118" s="33">
        <v>1</v>
      </c>
      <c r="J118" s="33">
        <v>1</v>
      </c>
      <c r="K118" s="33">
        <v>1</v>
      </c>
      <c r="L118" s="33">
        <v>1</v>
      </c>
      <c r="M118" s="33">
        <v>1</v>
      </c>
    </row>
    <row r="119" spans="1:13" ht="12.5">
      <c r="A119" s="36" t="s">
        <v>36</v>
      </c>
      <c r="C119" s="23">
        <v>7</v>
      </c>
      <c r="D119" s="23">
        <v>7</v>
      </c>
      <c r="E119" s="26">
        <v>7</v>
      </c>
      <c r="F119" s="23">
        <v>7</v>
      </c>
      <c r="G119" s="23">
        <v>7</v>
      </c>
      <c r="H119" s="26">
        <v>17</v>
      </c>
      <c r="I119" s="26">
        <v>14</v>
      </c>
      <c r="J119" s="26">
        <v>14</v>
      </c>
      <c r="K119" s="26">
        <v>12</v>
      </c>
      <c r="L119" s="26">
        <v>10</v>
      </c>
      <c r="M119" s="26">
        <v>11</v>
      </c>
    </row>
    <row r="120" spans="1:13" ht="12.5">
      <c r="A120" s="36" t="s">
        <v>38</v>
      </c>
      <c r="C120" s="26">
        <v>7</v>
      </c>
      <c r="D120" s="23">
        <v>7</v>
      </c>
      <c r="E120" s="26">
        <v>7</v>
      </c>
      <c r="F120" s="23">
        <v>7</v>
      </c>
      <c r="G120" s="23">
        <v>7</v>
      </c>
      <c r="H120" s="26"/>
      <c r="I120" s="26"/>
      <c r="J120" s="26"/>
      <c r="K120" s="26"/>
      <c r="L120" s="26"/>
      <c r="M120" s="26"/>
    </row>
    <row r="121" spans="1:13" ht="12.5">
      <c r="A121" s="36" t="s">
        <v>39</v>
      </c>
      <c r="C121" s="33">
        <v>7</v>
      </c>
      <c r="D121" s="33">
        <v>8</v>
      </c>
      <c r="E121" s="33">
        <v>7</v>
      </c>
      <c r="F121" s="33">
        <v>8</v>
      </c>
      <c r="G121" s="33">
        <v>7</v>
      </c>
      <c r="H121" s="33"/>
      <c r="I121" s="33"/>
      <c r="J121" s="33"/>
      <c r="K121" s="33"/>
      <c r="L121" s="33"/>
      <c r="M121" s="33"/>
    </row>
    <row r="122" spans="1:13" ht="12.5">
      <c r="C122" s="10"/>
      <c r="D122" s="10"/>
    </row>
    <row r="123" spans="1:13" ht="12.5">
      <c r="A123" s="12" t="s">
        <v>13</v>
      </c>
      <c r="B123" s="14">
        <v>6</v>
      </c>
      <c r="C123" s="10"/>
      <c r="D123" s="10"/>
    </row>
    <row r="124" spans="1:13" ht="12.5">
      <c r="A124" s="12" t="s">
        <v>16</v>
      </c>
      <c r="B124" s="14">
        <v>8</v>
      </c>
      <c r="C124" s="10"/>
      <c r="D124" s="10"/>
    </row>
    <row r="125" spans="1:13" ht="12.5">
      <c r="A125" s="16" t="s">
        <v>17</v>
      </c>
      <c r="C125" s="26">
        <v>5</v>
      </c>
      <c r="D125" s="26">
        <v>5</v>
      </c>
      <c r="E125" s="26">
        <v>5</v>
      </c>
      <c r="F125" s="26">
        <v>6</v>
      </c>
      <c r="G125" s="26">
        <v>6</v>
      </c>
      <c r="H125" s="26">
        <v>6</v>
      </c>
      <c r="I125" s="26">
        <v>6</v>
      </c>
      <c r="J125" s="26">
        <v>7</v>
      </c>
      <c r="K125" s="26">
        <v>8</v>
      </c>
      <c r="L125" s="26">
        <v>8</v>
      </c>
      <c r="M125" s="26">
        <v>8</v>
      </c>
    </row>
    <row r="126" spans="1:13" ht="12.5">
      <c r="A126" s="16" t="s">
        <v>19</v>
      </c>
      <c r="C126" s="26">
        <v>4</v>
      </c>
      <c r="D126" s="26">
        <v>4</v>
      </c>
      <c r="E126" s="26">
        <v>5</v>
      </c>
      <c r="F126" s="26">
        <v>5</v>
      </c>
      <c r="G126" s="26">
        <v>5</v>
      </c>
      <c r="H126" s="26">
        <v>6</v>
      </c>
      <c r="I126" s="26">
        <v>6</v>
      </c>
      <c r="J126" s="26">
        <v>6</v>
      </c>
      <c r="K126" s="26">
        <v>6</v>
      </c>
      <c r="L126" s="26">
        <v>6</v>
      </c>
      <c r="M126" s="26">
        <v>8</v>
      </c>
    </row>
    <row r="127" spans="1:13" ht="12.5">
      <c r="A127" s="16" t="s">
        <v>20</v>
      </c>
      <c r="C127" s="26"/>
      <c r="D127" s="26"/>
      <c r="E127" s="26"/>
      <c r="F127" s="26"/>
      <c r="G127" s="26"/>
      <c r="H127" s="26"/>
      <c r="I127" s="26">
        <v>2</v>
      </c>
      <c r="J127" s="26">
        <v>2</v>
      </c>
      <c r="K127" s="26">
        <v>3</v>
      </c>
      <c r="L127" s="26">
        <v>3</v>
      </c>
      <c r="M127" s="26">
        <v>4</v>
      </c>
    </row>
    <row r="128" spans="1:13" ht="12.5">
      <c r="A128" s="16" t="s">
        <v>29</v>
      </c>
      <c r="C128" s="23"/>
      <c r="D128" s="23"/>
      <c r="E128" s="23"/>
      <c r="F128" s="23"/>
      <c r="G128" s="26"/>
      <c r="H128" s="26"/>
      <c r="I128" s="23"/>
      <c r="J128" s="23"/>
      <c r="K128" s="23"/>
      <c r="L128" s="23"/>
      <c r="M128" s="26">
        <v>2</v>
      </c>
    </row>
    <row r="129" spans="1:13" ht="12.5">
      <c r="A129" s="28" t="s">
        <v>30</v>
      </c>
      <c r="C129" s="23">
        <v>3</v>
      </c>
      <c r="D129" s="23">
        <v>3</v>
      </c>
      <c r="E129" s="23">
        <v>3</v>
      </c>
      <c r="F129" s="23">
        <v>3</v>
      </c>
      <c r="G129" s="26">
        <v>4</v>
      </c>
      <c r="H129" s="26">
        <v>4</v>
      </c>
      <c r="I129" s="23">
        <v>3</v>
      </c>
      <c r="J129" s="23">
        <v>3</v>
      </c>
      <c r="K129" s="23">
        <v>3</v>
      </c>
      <c r="L129" s="23">
        <v>3</v>
      </c>
      <c r="M129" s="26">
        <v>2</v>
      </c>
    </row>
    <row r="130" spans="1:13" ht="12.5">
      <c r="A130" s="29" t="s">
        <v>31</v>
      </c>
      <c r="C130" s="23">
        <v>4</v>
      </c>
      <c r="D130" s="26">
        <v>6</v>
      </c>
      <c r="E130" s="26">
        <v>6</v>
      </c>
      <c r="F130" s="23">
        <v>10</v>
      </c>
      <c r="G130" s="26">
        <v>10</v>
      </c>
      <c r="H130" s="26">
        <v>12</v>
      </c>
      <c r="I130" s="26">
        <v>12</v>
      </c>
      <c r="J130" s="26">
        <v>14</v>
      </c>
      <c r="K130" s="26">
        <v>16</v>
      </c>
      <c r="L130" s="26">
        <v>20</v>
      </c>
      <c r="M130" s="26">
        <v>22</v>
      </c>
    </row>
    <row r="131" spans="1:13" ht="12.5">
      <c r="A131" s="31" t="s">
        <v>32</v>
      </c>
      <c r="B131" s="14"/>
      <c r="C131" s="33">
        <v>8</v>
      </c>
      <c r="D131" s="33">
        <v>8</v>
      </c>
      <c r="E131" s="33">
        <v>9</v>
      </c>
      <c r="F131" s="33">
        <v>9</v>
      </c>
      <c r="G131" s="33">
        <v>9</v>
      </c>
      <c r="H131" s="33">
        <v>9</v>
      </c>
      <c r="I131" s="33">
        <v>9</v>
      </c>
      <c r="J131" s="33">
        <v>9</v>
      </c>
      <c r="K131" s="33">
        <v>9</v>
      </c>
      <c r="L131" s="33">
        <v>10</v>
      </c>
      <c r="M131" s="33">
        <v>20</v>
      </c>
    </row>
    <row r="132" spans="1:13" ht="12.5">
      <c r="A132" s="14" t="s">
        <v>34</v>
      </c>
      <c r="C132" s="33">
        <v>4</v>
      </c>
      <c r="D132" s="33">
        <v>4</v>
      </c>
      <c r="E132" s="33">
        <v>4</v>
      </c>
      <c r="F132" s="33">
        <v>4</v>
      </c>
      <c r="G132" s="33">
        <v>4</v>
      </c>
      <c r="H132" s="33">
        <v>4</v>
      </c>
      <c r="I132" s="33">
        <v>4</v>
      </c>
      <c r="J132" s="33">
        <v>4</v>
      </c>
      <c r="K132" s="33">
        <v>4</v>
      </c>
      <c r="L132" s="33">
        <v>4</v>
      </c>
      <c r="M132" s="33">
        <v>2</v>
      </c>
    </row>
    <row r="133" spans="1:13" ht="12.5">
      <c r="A133" s="14" t="s">
        <v>35</v>
      </c>
      <c r="C133" s="33">
        <v>2</v>
      </c>
      <c r="D133" s="33">
        <v>2</v>
      </c>
      <c r="E133" s="33">
        <v>2</v>
      </c>
      <c r="F133" s="33">
        <v>2</v>
      </c>
      <c r="G133" s="33">
        <v>2</v>
      </c>
      <c r="H133" s="33">
        <v>2</v>
      </c>
      <c r="I133" s="33">
        <v>2</v>
      </c>
      <c r="J133" s="33">
        <v>2</v>
      </c>
      <c r="K133" s="33">
        <v>2</v>
      </c>
      <c r="L133" s="33">
        <v>2</v>
      </c>
      <c r="M133" s="33">
        <v>2</v>
      </c>
    </row>
    <row r="134" spans="1:13" ht="12.5">
      <c r="A134" s="36" t="s">
        <v>36</v>
      </c>
      <c r="C134" s="23">
        <v>12</v>
      </c>
      <c r="D134" s="23">
        <v>13</v>
      </c>
      <c r="E134" s="26">
        <v>11</v>
      </c>
      <c r="F134" s="23">
        <v>11</v>
      </c>
      <c r="G134" s="23">
        <v>11</v>
      </c>
      <c r="H134" s="26">
        <v>11</v>
      </c>
      <c r="I134" s="26">
        <v>10</v>
      </c>
      <c r="J134" s="26">
        <v>10</v>
      </c>
      <c r="K134" s="26">
        <v>9</v>
      </c>
      <c r="L134" s="26">
        <v>9</v>
      </c>
      <c r="M134" s="26">
        <v>10</v>
      </c>
    </row>
    <row r="135" spans="1:13" ht="12.5">
      <c r="A135" s="36" t="s">
        <v>38</v>
      </c>
      <c r="C135" s="26"/>
      <c r="D135" s="23"/>
      <c r="E135" s="26"/>
      <c r="F135" s="23"/>
      <c r="G135" s="23"/>
      <c r="H135" s="26"/>
      <c r="I135" s="26"/>
      <c r="J135" s="26"/>
      <c r="K135" s="26"/>
      <c r="L135" s="26"/>
      <c r="M135" s="26"/>
    </row>
    <row r="136" spans="1:13" ht="12.5">
      <c r="A136" s="36" t="s">
        <v>39</v>
      </c>
      <c r="C136" s="33"/>
      <c r="D136" s="33"/>
      <c r="E136" s="33"/>
      <c r="F136" s="33"/>
      <c r="G136" s="33"/>
      <c r="H136" s="33"/>
      <c r="I136" s="33"/>
      <c r="J136" s="33"/>
      <c r="K136" s="33"/>
      <c r="L136" s="33"/>
      <c r="M136" s="33"/>
    </row>
    <row r="137" spans="1:13" ht="12.5">
      <c r="C137" s="10"/>
      <c r="D137" s="10"/>
    </row>
    <row r="138" spans="1:13" ht="12.5">
      <c r="C138" s="10"/>
      <c r="D138" s="10"/>
    </row>
    <row r="139" spans="1:13" ht="12.5">
      <c r="C139" s="10"/>
      <c r="D139" s="10"/>
    </row>
    <row r="140" spans="1:13" ht="12.5">
      <c r="C140" s="10"/>
      <c r="D140" s="10"/>
    </row>
    <row r="141" spans="1:13" ht="12.5">
      <c r="C141" s="10"/>
      <c r="D141" s="10"/>
    </row>
    <row r="142" spans="1:13" ht="12.5">
      <c r="C142" s="10"/>
      <c r="D142" s="10"/>
    </row>
    <row r="143" spans="1:13" ht="12.5">
      <c r="C143" s="10"/>
      <c r="D143" s="10"/>
    </row>
    <row r="144" spans="1:13" ht="12.5">
      <c r="C144" s="10"/>
      <c r="D144" s="10"/>
    </row>
    <row r="145" spans="3:4" ht="12.5">
      <c r="C145" s="10"/>
      <c r="D145" s="10"/>
    </row>
    <row r="146" spans="3:4" ht="12.5">
      <c r="C146" s="10"/>
      <c r="D146" s="10"/>
    </row>
    <row r="147" spans="3:4" ht="12.5">
      <c r="C147" s="10"/>
      <c r="D147" s="10"/>
    </row>
    <row r="148" spans="3:4" ht="12.5">
      <c r="C148" s="10"/>
      <c r="D148" s="10"/>
    </row>
    <row r="149" spans="3:4" ht="12.5">
      <c r="C149" s="10"/>
      <c r="D149" s="10"/>
    </row>
    <row r="150" spans="3:4" ht="12.5">
      <c r="C150" s="10"/>
      <c r="D150" s="10"/>
    </row>
    <row r="151" spans="3:4" ht="12.5">
      <c r="C151" s="10"/>
      <c r="D151" s="10"/>
    </row>
    <row r="152" spans="3:4" ht="12.5">
      <c r="C152" s="10"/>
      <c r="D152" s="10"/>
    </row>
    <row r="153" spans="3:4" ht="12.5">
      <c r="C153" s="10"/>
      <c r="D153" s="10"/>
    </row>
    <row r="154" spans="3:4" ht="12.5">
      <c r="C154" s="10"/>
      <c r="D154" s="10"/>
    </row>
    <row r="155" spans="3:4" ht="12.5">
      <c r="C155" s="10"/>
      <c r="D155" s="10"/>
    </row>
    <row r="156" spans="3:4" ht="12.5">
      <c r="C156" s="10"/>
      <c r="D156" s="10"/>
    </row>
    <row r="157" spans="3:4" ht="12.5">
      <c r="C157" s="10"/>
      <c r="D157" s="10"/>
    </row>
    <row r="158" spans="3:4" ht="12.5">
      <c r="C158" s="10"/>
      <c r="D158" s="10"/>
    </row>
    <row r="159" spans="3:4" ht="12.5">
      <c r="C159" s="10"/>
      <c r="D159" s="10"/>
    </row>
    <row r="160" spans="3:4" ht="12.5">
      <c r="C160" s="10"/>
      <c r="D160" s="10"/>
    </row>
    <row r="161" spans="3:4" ht="12.5">
      <c r="C161" s="10"/>
      <c r="D161" s="10"/>
    </row>
    <row r="162" spans="3:4" ht="12.5">
      <c r="C162" s="10"/>
      <c r="D162" s="10"/>
    </row>
    <row r="163" spans="3:4" ht="12.5">
      <c r="C163" s="10"/>
      <c r="D163" s="10"/>
    </row>
    <row r="164" spans="3:4" ht="12.5">
      <c r="C164" s="10"/>
      <c r="D164" s="10"/>
    </row>
    <row r="165" spans="3:4" ht="12.5">
      <c r="C165" s="10"/>
      <c r="D165" s="10"/>
    </row>
    <row r="166" spans="3:4" ht="12.5">
      <c r="C166" s="10"/>
      <c r="D166" s="10"/>
    </row>
    <row r="167" spans="3:4" ht="12.5">
      <c r="C167" s="10"/>
      <c r="D167" s="10"/>
    </row>
    <row r="168" spans="3:4" ht="12.5">
      <c r="C168" s="10"/>
      <c r="D168" s="10"/>
    </row>
    <row r="169" spans="3:4" ht="12.5">
      <c r="C169" s="10"/>
      <c r="D169" s="10"/>
    </row>
    <row r="170" spans="3:4" ht="12.5">
      <c r="C170" s="10"/>
      <c r="D170" s="10"/>
    </row>
    <row r="171" spans="3:4" ht="12.5">
      <c r="C171" s="10"/>
      <c r="D171" s="10"/>
    </row>
    <row r="172" spans="3:4" ht="12.5">
      <c r="C172" s="10"/>
      <c r="D172" s="10"/>
    </row>
    <row r="173" spans="3:4" ht="12.5">
      <c r="C173" s="10"/>
      <c r="D173" s="10"/>
    </row>
    <row r="174" spans="3:4" ht="12.5">
      <c r="C174" s="10"/>
      <c r="D174" s="10"/>
    </row>
    <row r="175" spans="3:4" ht="12.5">
      <c r="C175" s="10"/>
      <c r="D175" s="10"/>
    </row>
    <row r="176" spans="3:4" ht="12.5">
      <c r="C176" s="10"/>
      <c r="D176" s="10"/>
    </row>
    <row r="177" spans="3:4" ht="12.5">
      <c r="C177" s="10"/>
      <c r="D177" s="10"/>
    </row>
    <row r="178" spans="3:4" ht="12.5">
      <c r="C178" s="10"/>
      <c r="D178" s="10"/>
    </row>
    <row r="179" spans="3:4" ht="12.5">
      <c r="C179" s="10"/>
      <c r="D179" s="10"/>
    </row>
    <row r="180" spans="3:4" ht="12.5">
      <c r="C180" s="10"/>
      <c r="D180" s="10"/>
    </row>
    <row r="181" spans="3:4" ht="12.5">
      <c r="C181" s="10"/>
      <c r="D181" s="10"/>
    </row>
    <row r="182" spans="3:4" ht="12.5">
      <c r="C182" s="10"/>
      <c r="D182" s="10"/>
    </row>
    <row r="183" spans="3:4" ht="12.5">
      <c r="C183" s="10"/>
      <c r="D183" s="10"/>
    </row>
    <row r="184" spans="3:4" ht="12.5">
      <c r="C184" s="10"/>
      <c r="D184" s="10"/>
    </row>
    <row r="185" spans="3:4" ht="12.5">
      <c r="C185" s="10"/>
      <c r="D185" s="10"/>
    </row>
    <row r="186" spans="3:4" ht="12.5">
      <c r="C186" s="10"/>
      <c r="D186" s="10"/>
    </row>
    <row r="187" spans="3:4" ht="12.5">
      <c r="C187" s="10"/>
      <c r="D187" s="10"/>
    </row>
    <row r="188" spans="3:4" ht="12.5">
      <c r="C188" s="10"/>
      <c r="D188" s="10"/>
    </row>
    <row r="189" spans="3:4" ht="12.5">
      <c r="C189" s="10"/>
      <c r="D189" s="10"/>
    </row>
    <row r="190" spans="3:4" ht="12.5">
      <c r="C190" s="10"/>
      <c r="D190" s="10"/>
    </row>
    <row r="191" spans="3:4" ht="12.5">
      <c r="C191" s="10"/>
      <c r="D191" s="10"/>
    </row>
    <row r="192" spans="3:4" ht="12.5">
      <c r="C192" s="10"/>
      <c r="D192" s="10"/>
    </row>
    <row r="193" spans="3:4" ht="12.5">
      <c r="C193" s="10"/>
      <c r="D193" s="10"/>
    </row>
    <row r="194" spans="3:4" ht="12.5">
      <c r="C194" s="10"/>
      <c r="D194" s="10"/>
    </row>
    <row r="195" spans="3:4" ht="12.5">
      <c r="C195" s="10"/>
      <c r="D195" s="10"/>
    </row>
    <row r="196" spans="3:4" ht="12.5">
      <c r="C196" s="10"/>
      <c r="D196" s="10"/>
    </row>
    <row r="197" spans="3:4" ht="12.5">
      <c r="C197" s="10"/>
      <c r="D197" s="10"/>
    </row>
    <row r="198" spans="3:4" ht="12.5">
      <c r="C198" s="10"/>
      <c r="D198" s="10"/>
    </row>
    <row r="199" spans="3:4" ht="12.5">
      <c r="C199" s="10"/>
      <c r="D199" s="10"/>
    </row>
    <row r="200" spans="3:4" ht="12.5">
      <c r="C200" s="10"/>
      <c r="D200" s="10"/>
    </row>
    <row r="201" spans="3:4" ht="12.5">
      <c r="C201" s="10"/>
      <c r="D201" s="10"/>
    </row>
    <row r="202" spans="3:4" ht="12.5">
      <c r="C202" s="10"/>
      <c r="D202" s="10"/>
    </row>
    <row r="203" spans="3:4" ht="12.5">
      <c r="C203" s="10"/>
      <c r="D203" s="10"/>
    </row>
    <row r="204" spans="3:4" ht="12.5">
      <c r="C204" s="10"/>
      <c r="D204" s="10"/>
    </row>
    <row r="205" spans="3:4" ht="12.5">
      <c r="C205" s="10"/>
      <c r="D205" s="10"/>
    </row>
    <row r="206" spans="3:4" ht="12.5">
      <c r="C206" s="10"/>
      <c r="D206" s="10"/>
    </row>
    <row r="207" spans="3:4" ht="12.5">
      <c r="C207" s="10"/>
      <c r="D207" s="10"/>
    </row>
    <row r="208" spans="3:4" ht="12.5">
      <c r="C208" s="10"/>
      <c r="D208" s="10"/>
    </row>
    <row r="209" spans="3:4" ht="12.5">
      <c r="C209" s="10"/>
      <c r="D209" s="10"/>
    </row>
    <row r="210" spans="3:4" ht="12.5">
      <c r="C210" s="10"/>
      <c r="D210" s="10"/>
    </row>
    <row r="211" spans="3:4" ht="12.5">
      <c r="C211" s="10"/>
      <c r="D211" s="10"/>
    </row>
    <row r="212" spans="3:4" ht="12.5">
      <c r="C212" s="10"/>
      <c r="D212" s="10"/>
    </row>
    <row r="213" spans="3:4" ht="12.5">
      <c r="C213" s="10"/>
      <c r="D213" s="10"/>
    </row>
    <row r="214" spans="3:4" ht="12.5">
      <c r="C214" s="10"/>
      <c r="D214" s="10"/>
    </row>
    <row r="215" spans="3:4" ht="12.5">
      <c r="C215" s="10"/>
      <c r="D215" s="10"/>
    </row>
    <row r="216" spans="3:4" ht="12.5">
      <c r="C216" s="10"/>
      <c r="D216" s="10"/>
    </row>
    <row r="217" spans="3:4" ht="12.5">
      <c r="C217" s="10"/>
      <c r="D217" s="10"/>
    </row>
    <row r="218" spans="3:4" ht="12.5">
      <c r="C218" s="10"/>
      <c r="D218" s="10"/>
    </row>
    <row r="219" spans="3:4" ht="12.5">
      <c r="C219" s="10"/>
      <c r="D219" s="10"/>
    </row>
    <row r="220" spans="3:4" ht="12.5">
      <c r="C220" s="10"/>
      <c r="D220" s="10"/>
    </row>
    <row r="221" spans="3:4" ht="12.5">
      <c r="C221" s="10"/>
      <c r="D221" s="10"/>
    </row>
    <row r="222" spans="3:4" ht="12.5">
      <c r="C222" s="10"/>
      <c r="D222" s="10"/>
    </row>
    <row r="223" spans="3:4" ht="12.5">
      <c r="C223" s="10"/>
      <c r="D223" s="10"/>
    </row>
    <row r="224" spans="3:4" ht="12.5">
      <c r="C224" s="10"/>
      <c r="D224" s="10"/>
    </row>
    <row r="225" spans="3:4" ht="12.5">
      <c r="C225" s="10"/>
      <c r="D225" s="10"/>
    </row>
    <row r="226" spans="3:4" ht="12.5">
      <c r="C226" s="10"/>
      <c r="D226" s="10"/>
    </row>
    <row r="227" spans="3:4" ht="12.5">
      <c r="C227" s="10"/>
      <c r="D227" s="10"/>
    </row>
    <row r="228" spans="3:4" ht="12.5">
      <c r="C228" s="10"/>
      <c r="D228" s="10"/>
    </row>
    <row r="229" spans="3:4" ht="12.5">
      <c r="C229" s="10"/>
      <c r="D229" s="10"/>
    </row>
    <row r="230" spans="3:4" ht="12.5">
      <c r="C230" s="10"/>
      <c r="D230" s="10"/>
    </row>
    <row r="231" spans="3:4" ht="12.5">
      <c r="C231" s="10"/>
      <c r="D231" s="10"/>
    </row>
    <row r="232" spans="3:4" ht="12.5">
      <c r="C232" s="10"/>
      <c r="D232" s="10"/>
    </row>
    <row r="233" spans="3:4" ht="12.5">
      <c r="C233" s="10"/>
      <c r="D233" s="10"/>
    </row>
    <row r="234" spans="3:4" ht="12.5">
      <c r="C234" s="10"/>
      <c r="D234" s="10"/>
    </row>
    <row r="235" spans="3:4" ht="12.5">
      <c r="C235" s="10"/>
      <c r="D235" s="10"/>
    </row>
    <row r="236" spans="3:4" ht="12.5">
      <c r="C236" s="10"/>
      <c r="D236" s="10"/>
    </row>
    <row r="237" spans="3:4" ht="12.5">
      <c r="C237" s="10"/>
      <c r="D237" s="10"/>
    </row>
    <row r="238" spans="3:4" ht="12.5">
      <c r="C238" s="10"/>
      <c r="D238" s="10"/>
    </row>
    <row r="239" spans="3:4" ht="12.5">
      <c r="C239" s="10"/>
      <c r="D239" s="10"/>
    </row>
    <row r="240" spans="3:4" ht="12.5">
      <c r="C240" s="10"/>
      <c r="D240" s="10"/>
    </row>
    <row r="241" spans="3:4" ht="12.5">
      <c r="C241" s="10"/>
      <c r="D241" s="10"/>
    </row>
    <row r="242" spans="3:4" ht="12.5">
      <c r="C242" s="10"/>
      <c r="D242" s="10"/>
    </row>
    <row r="243" spans="3:4" ht="12.5">
      <c r="C243" s="10"/>
      <c r="D243" s="10"/>
    </row>
    <row r="244" spans="3:4" ht="12.5">
      <c r="C244" s="10"/>
      <c r="D244" s="10"/>
    </row>
    <row r="245" spans="3:4" ht="12.5">
      <c r="C245" s="10"/>
      <c r="D245" s="10"/>
    </row>
    <row r="246" spans="3:4" ht="12.5">
      <c r="C246" s="10"/>
      <c r="D246" s="10"/>
    </row>
    <row r="247" spans="3:4" ht="12.5">
      <c r="C247" s="10"/>
      <c r="D247" s="10"/>
    </row>
    <row r="248" spans="3:4" ht="12.5">
      <c r="C248" s="10"/>
      <c r="D248" s="10"/>
    </row>
    <row r="249" spans="3:4" ht="12.5">
      <c r="C249" s="10"/>
      <c r="D249" s="10"/>
    </row>
    <row r="250" spans="3:4" ht="12.5">
      <c r="C250" s="10"/>
      <c r="D250" s="10"/>
    </row>
    <row r="251" spans="3:4" ht="12.5">
      <c r="C251" s="10"/>
      <c r="D251" s="10"/>
    </row>
    <row r="252" spans="3:4" ht="12.5">
      <c r="C252" s="10"/>
      <c r="D252" s="10"/>
    </row>
    <row r="253" spans="3:4" ht="12.5">
      <c r="C253" s="10"/>
      <c r="D253" s="10"/>
    </row>
    <row r="254" spans="3:4" ht="12.5">
      <c r="C254" s="10"/>
      <c r="D254" s="10"/>
    </row>
    <row r="255" spans="3:4" ht="12.5">
      <c r="C255" s="10"/>
      <c r="D255" s="10"/>
    </row>
    <row r="256" spans="3:4" ht="12.5">
      <c r="C256" s="10"/>
      <c r="D256" s="10"/>
    </row>
    <row r="257" spans="3:4" ht="12.5">
      <c r="C257" s="10"/>
      <c r="D257" s="10"/>
    </row>
    <row r="258" spans="3:4" ht="12.5">
      <c r="C258" s="10"/>
      <c r="D258" s="10"/>
    </row>
    <row r="259" spans="3:4" ht="12.5">
      <c r="C259" s="10"/>
      <c r="D259" s="10"/>
    </row>
    <row r="260" spans="3:4" ht="12.5">
      <c r="C260" s="10"/>
      <c r="D260" s="10"/>
    </row>
    <row r="261" spans="3:4" ht="12.5">
      <c r="C261" s="10"/>
      <c r="D261" s="10"/>
    </row>
    <row r="262" spans="3:4" ht="12.5">
      <c r="C262" s="10"/>
      <c r="D262" s="10"/>
    </row>
    <row r="263" spans="3:4" ht="12.5">
      <c r="C263" s="10"/>
      <c r="D263" s="10"/>
    </row>
    <row r="264" spans="3:4" ht="12.5">
      <c r="C264" s="10"/>
      <c r="D264" s="10"/>
    </row>
    <row r="265" spans="3:4" ht="12.5">
      <c r="C265" s="10"/>
      <c r="D265" s="10"/>
    </row>
    <row r="266" spans="3:4" ht="12.5">
      <c r="C266" s="10"/>
      <c r="D266" s="10"/>
    </row>
    <row r="267" spans="3:4" ht="12.5">
      <c r="C267" s="10"/>
      <c r="D267" s="10"/>
    </row>
    <row r="268" spans="3:4" ht="12.5">
      <c r="C268" s="10"/>
      <c r="D268" s="10"/>
    </row>
    <row r="269" spans="3:4" ht="12.5">
      <c r="C269" s="10"/>
      <c r="D269" s="10"/>
    </row>
    <row r="270" spans="3:4" ht="12.5">
      <c r="C270" s="10"/>
      <c r="D270" s="10"/>
    </row>
    <row r="271" spans="3:4" ht="12.5">
      <c r="C271" s="10"/>
      <c r="D271" s="10"/>
    </row>
    <row r="272" spans="3:4" ht="12.5">
      <c r="C272" s="10"/>
      <c r="D272" s="10"/>
    </row>
    <row r="273" spans="3:4" ht="12.5">
      <c r="C273" s="10"/>
      <c r="D273" s="10"/>
    </row>
    <row r="274" spans="3:4" ht="12.5">
      <c r="C274" s="10"/>
      <c r="D274" s="10"/>
    </row>
    <row r="275" spans="3:4" ht="12.5">
      <c r="C275" s="10"/>
      <c r="D275" s="10"/>
    </row>
    <row r="276" spans="3:4" ht="12.5">
      <c r="C276" s="10"/>
      <c r="D276" s="10"/>
    </row>
    <row r="277" spans="3:4" ht="12.5">
      <c r="C277" s="10"/>
      <c r="D277" s="10"/>
    </row>
    <row r="278" spans="3:4" ht="12.5">
      <c r="C278" s="10"/>
      <c r="D278" s="10"/>
    </row>
    <row r="279" spans="3:4" ht="12.5">
      <c r="C279" s="10"/>
      <c r="D279" s="10"/>
    </row>
    <row r="280" spans="3:4" ht="12.5">
      <c r="C280" s="10"/>
      <c r="D280" s="10"/>
    </row>
    <row r="281" spans="3:4" ht="12.5">
      <c r="C281" s="10"/>
      <c r="D281" s="10"/>
    </row>
    <row r="282" spans="3:4" ht="12.5">
      <c r="C282" s="10"/>
      <c r="D282" s="10"/>
    </row>
    <row r="283" spans="3:4" ht="12.5">
      <c r="C283" s="10"/>
      <c r="D283" s="10"/>
    </row>
    <row r="284" spans="3:4" ht="12.5">
      <c r="C284" s="10"/>
      <c r="D284" s="10"/>
    </row>
    <row r="285" spans="3:4" ht="12.5">
      <c r="C285" s="10"/>
      <c r="D285" s="10"/>
    </row>
    <row r="286" spans="3:4" ht="12.5">
      <c r="C286" s="10"/>
      <c r="D286" s="10"/>
    </row>
    <row r="287" spans="3:4" ht="12.5">
      <c r="C287" s="10"/>
      <c r="D287" s="10"/>
    </row>
    <row r="288" spans="3:4" ht="12.5">
      <c r="C288" s="10"/>
      <c r="D288" s="10"/>
    </row>
    <row r="289" spans="3:4" ht="12.5">
      <c r="C289" s="10"/>
      <c r="D289" s="10"/>
    </row>
    <row r="290" spans="3:4" ht="12.5">
      <c r="C290" s="10"/>
      <c r="D290" s="10"/>
    </row>
    <row r="291" spans="3:4" ht="12.5">
      <c r="C291" s="10"/>
      <c r="D291" s="10"/>
    </row>
    <row r="292" spans="3:4" ht="12.5">
      <c r="C292" s="10"/>
      <c r="D292" s="10"/>
    </row>
    <row r="293" spans="3:4" ht="12.5">
      <c r="C293" s="10"/>
      <c r="D293" s="10"/>
    </row>
    <row r="294" spans="3:4" ht="12.5">
      <c r="C294" s="10"/>
      <c r="D294" s="10"/>
    </row>
    <row r="295" spans="3:4" ht="12.5">
      <c r="C295" s="10"/>
      <c r="D295" s="10"/>
    </row>
    <row r="296" spans="3:4" ht="12.5">
      <c r="C296" s="10"/>
      <c r="D296" s="10"/>
    </row>
    <row r="297" spans="3:4" ht="12.5">
      <c r="C297" s="10"/>
      <c r="D297" s="10"/>
    </row>
    <row r="298" spans="3:4" ht="12.5">
      <c r="C298" s="10"/>
      <c r="D298" s="10"/>
    </row>
    <row r="299" spans="3:4" ht="12.5">
      <c r="C299" s="10"/>
      <c r="D299" s="10"/>
    </row>
    <row r="300" spans="3:4" ht="12.5">
      <c r="C300" s="10"/>
      <c r="D300" s="10"/>
    </row>
    <row r="301" spans="3:4" ht="12.5">
      <c r="C301" s="10"/>
      <c r="D301" s="10"/>
    </row>
    <row r="302" spans="3:4" ht="12.5">
      <c r="C302" s="10"/>
      <c r="D302" s="10"/>
    </row>
    <row r="303" spans="3:4" ht="12.5">
      <c r="C303" s="10"/>
      <c r="D303" s="10"/>
    </row>
    <row r="304" spans="3:4" ht="12.5">
      <c r="C304" s="10"/>
      <c r="D304" s="10"/>
    </row>
    <row r="305" spans="3:4" ht="12.5">
      <c r="C305" s="10"/>
      <c r="D305" s="10"/>
    </row>
    <row r="306" spans="3:4" ht="12.5">
      <c r="C306" s="10"/>
      <c r="D306" s="10"/>
    </row>
    <row r="307" spans="3:4" ht="12.5">
      <c r="C307" s="10"/>
      <c r="D307" s="10"/>
    </row>
    <row r="308" spans="3:4" ht="12.5">
      <c r="C308" s="10"/>
      <c r="D308" s="10"/>
    </row>
    <row r="309" spans="3:4" ht="12.5">
      <c r="C309" s="10"/>
      <c r="D309" s="10"/>
    </row>
    <row r="310" spans="3:4" ht="12.5">
      <c r="C310" s="10"/>
      <c r="D310" s="10"/>
    </row>
    <row r="311" spans="3:4" ht="12.5">
      <c r="C311" s="10"/>
      <c r="D311" s="10"/>
    </row>
    <row r="312" spans="3:4" ht="12.5">
      <c r="C312" s="10"/>
      <c r="D312" s="10"/>
    </row>
    <row r="313" spans="3:4" ht="12.5">
      <c r="C313" s="10"/>
      <c r="D313" s="10"/>
    </row>
    <row r="314" spans="3:4" ht="12.5">
      <c r="C314" s="10"/>
      <c r="D314" s="10"/>
    </row>
    <row r="315" spans="3:4" ht="12.5">
      <c r="C315" s="10"/>
      <c r="D315" s="10"/>
    </row>
    <row r="316" spans="3:4" ht="12.5">
      <c r="C316" s="10"/>
      <c r="D316" s="10"/>
    </row>
    <row r="317" spans="3:4" ht="12.5">
      <c r="C317" s="10"/>
      <c r="D317" s="10"/>
    </row>
    <row r="318" spans="3:4" ht="12.5">
      <c r="C318" s="10"/>
      <c r="D318" s="10"/>
    </row>
    <row r="319" spans="3:4" ht="12.5">
      <c r="C319" s="10"/>
      <c r="D319" s="10"/>
    </row>
    <row r="320" spans="3:4" ht="12.5">
      <c r="C320" s="10"/>
      <c r="D320" s="10"/>
    </row>
    <row r="321" spans="3:4" ht="12.5">
      <c r="C321" s="10"/>
      <c r="D321" s="10"/>
    </row>
    <row r="322" spans="3:4" ht="12.5">
      <c r="C322" s="10"/>
      <c r="D322" s="10"/>
    </row>
    <row r="323" spans="3:4" ht="12.5">
      <c r="C323" s="10"/>
      <c r="D323" s="10"/>
    </row>
    <row r="324" spans="3:4" ht="12.5">
      <c r="C324" s="10"/>
      <c r="D324" s="10"/>
    </row>
    <row r="325" spans="3:4" ht="12.5">
      <c r="C325" s="10"/>
      <c r="D325" s="10"/>
    </row>
    <row r="326" spans="3:4" ht="12.5">
      <c r="C326" s="10"/>
      <c r="D326" s="10"/>
    </row>
    <row r="327" spans="3:4" ht="12.5">
      <c r="C327" s="10"/>
      <c r="D327" s="10"/>
    </row>
    <row r="328" spans="3:4" ht="12.5">
      <c r="C328" s="10"/>
      <c r="D328" s="10"/>
    </row>
    <row r="329" spans="3:4" ht="12.5">
      <c r="C329" s="10"/>
      <c r="D329" s="10"/>
    </row>
    <row r="330" spans="3:4" ht="12.5">
      <c r="C330" s="10"/>
      <c r="D330" s="10"/>
    </row>
    <row r="331" spans="3:4" ht="12.5">
      <c r="C331" s="10"/>
      <c r="D331" s="10"/>
    </row>
    <row r="332" spans="3:4" ht="12.5">
      <c r="C332" s="10"/>
      <c r="D332" s="10"/>
    </row>
    <row r="333" spans="3:4" ht="12.5">
      <c r="C333" s="10"/>
      <c r="D333" s="10"/>
    </row>
    <row r="334" spans="3:4" ht="12.5">
      <c r="C334" s="10"/>
      <c r="D334" s="10"/>
    </row>
    <row r="335" spans="3:4" ht="12.5">
      <c r="C335" s="10"/>
      <c r="D335" s="10"/>
    </row>
    <row r="336" spans="3:4" ht="12.5">
      <c r="C336" s="10"/>
      <c r="D336" s="10"/>
    </row>
    <row r="337" spans="3:4" ht="12.5">
      <c r="C337" s="10"/>
      <c r="D337" s="10"/>
    </row>
    <row r="338" spans="3:4" ht="12.5">
      <c r="C338" s="10"/>
      <c r="D338" s="10"/>
    </row>
    <row r="339" spans="3:4" ht="12.5">
      <c r="C339" s="10"/>
      <c r="D339" s="10"/>
    </row>
    <row r="340" spans="3:4" ht="12.5">
      <c r="C340" s="10"/>
      <c r="D340" s="10"/>
    </row>
    <row r="341" spans="3:4" ht="12.5">
      <c r="C341" s="10"/>
      <c r="D341" s="10"/>
    </row>
    <row r="342" spans="3:4" ht="12.5">
      <c r="C342" s="10"/>
      <c r="D342" s="10"/>
    </row>
    <row r="343" spans="3:4" ht="12.5">
      <c r="C343" s="10"/>
      <c r="D343" s="10"/>
    </row>
    <row r="344" spans="3:4" ht="12.5">
      <c r="C344" s="10"/>
      <c r="D344" s="10"/>
    </row>
    <row r="345" spans="3:4" ht="12.5">
      <c r="C345" s="10"/>
      <c r="D345" s="10"/>
    </row>
    <row r="346" spans="3:4" ht="12.5">
      <c r="C346" s="10"/>
      <c r="D346" s="10"/>
    </row>
    <row r="347" spans="3:4" ht="12.5">
      <c r="C347" s="10"/>
      <c r="D347" s="10"/>
    </row>
    <row r="348" spans="3:4" ht="12.5">
      <c r="C348" s="10"/>
      <c r="D348" s="10"/>
    </row>
    <row r="349" spans="3:4" ht="12.5">
      <c r="C349" s="10"/>
      <c r="D349" s="10"/>
    </row>
    <row r="350" spans="3:4" ht="12.5">
      <c r="C350" s="10"/>
      <c r="D350" s="10"/>
    </row>
    <row r="351" spans="3:4" ht="12.5">
      <c r="C351" s="10"/>
      <c r="D351" s="10"/>
    </row>
    <row r="352" spans="3:4" ht="12.5">
      <c r="C352" s="10"/>
      <c r="D352" s="10"/>
    </row>
    <row r="353" spans="3:4" ht="12.5">
      <c r="C353" s="10"/>
      <c r="D353" s="10"/>
    </row>
    <row r="354" spans="3:4" ht="12.5">
      <c r="C354" s="10"/>
      <c r="D354" s="10"/>
    </row>
    <row r="355" spans="3:4" ht="12.5">
      <c r="C355" s="10"/>
      <c r="D355" s="10"/>
    </row>
    <row r="356" spans="3:4" ht="12.5">
      <c r="C356" s="10"/>
      <c r="D356" s="10"/>
    </row>
    <row r="357" spans="3:4" ht="12.5">
      <c r="C357" s="10"/>
      <c r="D357" s="10"/>
    </row>
    <row r="358" spans="3:4" ht="12.5">
      <c r="C358" s="10"/>
      <c r="D358" s="10"/>
    </row>
    <row r="359" spans="3:4" ht="12.5">
      <c r="C359" s="10"/>
      <c r="D359" s="10"/>
    </row>
    <row r="360" spans="3:4" ht="12.5">
      <c r="C360" s="10"/>
      <c r="D360" s="10"/>
    </row>
    <row r="361" spans="3:4" ht="12.5">
      <c r="C361" s="10"/>
      <c r="D361" s="10"/>
    </row>
    <row r="362" spans="3:4" ht="12.5">
      <c r="C362" s="10"/>
      <c r="D362" s="10"/>
    </row>
    <row r="363" spans="3:4" ht="12.5">
      <c r="C363" s="10"/>
      <c r="D363" s="10"/>
    </row>
    <row r="364" spans="3:4" ht="12.5">
      <c r="C364" s="10"/>
      <c r="D364" s="10"/>
    </row>
    <row r="365" spans="3:4" ht="12.5">
      <c r="C365" s="10"/>
      <c r="D365" s="10"/>
    </row>
    <row r="366" spans="3:4" ht="12.5">
      <c r="C366" s="10"/>
      <c r="D366" s="10"/>
    </row>
    <row r="367" spans="3:4" ht="12.5">
      <c r="C367" s="10"/>
      <c r="D367" s="10"/>
    </row>
    <row r="368" spans="3:4" ht="12.5">
      <c r="C368" s="10"/>
      <c r="D368" s="10"/>
    </row>
    <row r="369" spans="3:4" ht="12.5">
      <c r="C369" s="10"/>
      <c r="D369" s="10"/>
    </row>
    <row r="370" spans="3:4" ht="12.5">
      <c r="C370" s="10"/>
      <c r="D370" s="10"/>
    </row>
    <row r="371" spans="3:4" ht="12.5">
      <c r="C371" s="10"/>
      <c r="D371" s="10"/>
    </row>
    <row r="372" spans="3:4" ht="12.5">
      <c r="C372" s="10"/>
      <c r="D372" s="10"/>
    </row>
    <row r="373" spans="3:4" ht="12.5">
      <c r="C373" s="10"/>
      <c r="D373" s="10"/>
    </row>
    <row r="374" spans="3:4" ht="12.5">
      <c r="C374" s="10"/>
      <c r="D374" s="10"/>
    </row>
    <row r="375" spans="3:4" ht="12.5">
      <c r="C375" s="10"/>
      <c r="D375" s="10"/>
    </row>
    <row r="376" spans="3:4" ht="12.5">
      <c r="C376" s="10"/>
      <c r="D376" s="10"/>
    </row>
    <row r="377" spans="3:4" ht="12.5">
      <c r="C377" s="10"/>
      <c r="D377" s="10"/>
    </row>
    <row r="378" spans="3:4" ht="12.5">
      <c r="C378" s="10"/>
      <c r="D378" s="10"/>
    </row>
    <row r="379" spans="3:4" ht="12.5">
      <c r="C379" s="10"/>
      <c r="D379" s="10"/>
    </row>
    <row r="380" spans="3:4" ht="12.5">
      <c r="C380" s="10"/>
      <c r="D380" s="10"/>
    </row>
    <row r="381" spans="3:4" ht="12.5">
      <c r="C381" s="10"/>
      <c r="D381" s="10"/>
    </row>
    <row r="382" spans="3:4" ht="12.5">
      <c r="C382" s="10"/>
      <c r="D382" s="10"/>
    </row>
    <row r="383" spans="3:4" ht="12.5">
      <c r="C383" s="10"/>
      <c r="D383" s="10"/>
    </row>
    <row r="384" spans="3:4" ht="12.5">
      <c r="C384" s="10"/>
      <c r="D384" s="10"/>
    </row>
    <row r="385" spans="3:4" ht="12.5">
      <c r="C385" s="10"/>
      <c r="D385" s="10"/>
    </row>
    <row r="386" spans="3:4" ht="12.5">
      <c r="C386" s="10"/>
      <c r="D386" s="10"/>
    </row>
    <row r="387" spans="3:4" ht="12.5">
      <c r="C387" s="10"/>
      <c r="D387" s="10"/>
    </row>
    <row r="388" spans="3:4" ht="12.5">
      <c r="C388" s="10"/>
      <c r="D388" s="10"/>
    </row>
    <row r="389" spans="3:4" ht="12.5">
      <c r="C389" s="10"/>
      <c r="D389" s="10"/>
    </row>
    <row r="390" spans="3:4" ht="12.5">
      <c r="C390" s="10"/>
      <c r="D390" s="10"/>
    </row>
    <row r="391" spans="3:4" ht="12.5">
      <c r="C391" s="10"/>
      <c r="D391" s="10"/>
    </row>
    <row r="392" spans="3:4" ht="12.5">
      <c r="C392" s="10"/>
      <c r="D392" s="10"/>
    </row>
    <row r="393" spans="3:4" ht="12.5">
      <c r="C393" s="10"/>
      <c r="D393" s="10"/>
    </row>
    <row r="394" spans="3:4" ht="12.5">
      <c r="C394" s="10"/>
      <c r="D394" s="10"/>
    </row>
    <row r="395" spans="3:4" ht="12.5">
      <c r="C395" s="10"/>
      <c r="D395" s="10"/>
    </row>
    <row r="396" spans="3:4" ht="12.5">
      <c r="C396" s="10"/>
      <c r="D396" s="10"/>
    </row>
    <row r="397" spans="3:4" ht="12.5">
      <c r="C397" s="10"/>
      <c r="D397" s="10"/>
    </row>
    <row r="398" spans="3:4" ht="12.5">
      <c r="C398" s="10"/>
      <c r="D398" s="10"/>
    </row>
    <row r="399" spans="3:4" ht="12.5">
      <c r="C399" s="10"/>
      <c r="D399" s="10"/>
    </row>
    <row r="400" spans="3:4" ht="12.5">
      <c r="C400" s="10"/>
      <c r="D400" s="10"/>
    </row>
    <row r="401" spans="3:4" ht="12.5">
      <c r="C401" s="10"/>
      <c r="D401" s="10"/>
    </row>
    <row r="402" spans="3:4" ht="12.5">
      <c r="C402" s="10"/>
      <c r="D402" s="10"/>
    </row>
    <row r="403" spans="3:4" ht="12.5">
      <c r="C403" s="10"/>
      <c r="D403" s="10"/>
    </row>
    <row r="404" spans="3:4" ht="12.5">
      <c r="C404" s="10"/>
      <c r="D404" s="10"/>
    </row>
    <row r="405" spans="3:4" ht="12.5">
      <c r="C405" s="10"/>
      <c r="D405" s="10"/>
    </row>
    <row r="406" spans="3:4" ht="12.5">
      <c r="C406" s="10"/>
      <c r="D406" s="10"/>
    </row>
    <row r="407" spans="3:4" ht="12.5">
      <c r="C407" s="10"/>
      <c r="D407" s="10"/>
    </row>
    <row r="408" spans="3:4" ht="12.5">
      <c r="C408" s="10"/>
      <c r="D408" s="10"/>
    </row>
    <row r="409" spans="3:4" ht="12.5">
      <c r="C409" s="10"/>
      <c r="D409" s="10"/>
    </row>
    <row r="410" spans="3:4" ht="12.5">
      <c r="C410" s="10"/>
      <c r="D410" s="10"/>
    </row>
    <row r="411" spans="3:4" ht="12.5">
      <c r="C411" s="10"/>
      <c r="D411" s="10"/>
    </row>
    <row r="412" spans="3:4" ht="12.5">
      <c r="C412" s="10"/>
      <c r="D412" s="10"/>
    </row>
    <row r="413" spans="3:4" ht="12.5">
      <c r="C413" s="10"/>
      <c r="D413" s="10"/>
    </row>
    <row r="414" spans="3:4" ht="12.5">
      <c r="C414" s="10"/>
      <c r="D414" s="10"/>
    </row>
    <row r="415" spans="3:4" ht="12.5">
      <c r="C415" s="10"/>
      <c r="D415" s="10"/>
    </row>
    <row r="416" spans="3:4" ht="12.5">
      <c r="C416" s="10"/>
      <c r="D416" s="10"/>
    </row>
    <row r="417" spans="3:4" ht="12.5">
      <c r="C417" s="10"/>
      <c r="D417" s="10"/>
    </row>
    <row r="418" spans="3:4" ht="12.5">
      <c r="C418" s="10"/>
      <c r="D418" s="10"/>
    </row>
    <row r="419" spans="3:4" ht="12.5">
      <c r="C419" s="10"/>
      <c r="D419" s="10"/>
    </row>
    <row r="420" spans="3:4" ht="12.5">
      <c r="C420" s="10"/>
      <c r="D420" s="10"/>
    </row>
    <row r="421" spans="3:4" ht="12.5">
      <c r="C421" s="10"/>
      <c r="D421" s="10"/>
    </row>
    <row r="422" spans="3:4" ht="12.5">
      <c r="C422" s="10"/>
      <c r="D422" s="10"/>
    </row>
    <row r="423" spans="3:4" ht="12.5">
      <c r="C423" s="10"/>
      <c r="D423" s="10"/>
    </row>
    <row r="424" spans="3:4" ht="12.5">
      <c r="C424" s="10"/>
      <c r="D424" s="10"/>
    </row>
    <row r="425" spans="3:4" ht="12.5">
      <c r="C425" s="10"/>
      <c r="D425" s="10"/>
    </row>
    <row r="426" spans="3:4" ht="12.5">
      <c r="C426" s="10"/>
      <c r="D426" s="10"/>
    </row>
    <row r="427" spans="3:4" ht="12.5">
      <c r="C427" s="10"/>
      <c r="D427" s="10"/>
    </row>
    <row r="428" spans="3:4" ht="12.5">
      <c r="C428" s="10"/>
      <c r="D428" s="10"/>
    </row>
    <row r="429" spans="3:4" ht="12.5">
      <c r="C429" s="10"/>
      <c r="D429" s="10"/>
    </row>
    <row r="430" spans="3:4" ht="12.5">
      <c r="C430" s="10"/>
      <c r="D430" s="10"/>
    </row>
    <row r="431" spans="3:4" ht="12.5">
      <c r="C431" s="10"/>
      <c r="D431" s="10"/>
    </row>
    <row r="432" spans="3:4" ht="12.5">
      <c r="C432" s="10"/>
      <c r="D432" s="10"/>
    </row>
    <row r="433" spans="3:4" ht="12.5">
      <c r="C433" s="10"/>
      <c r="D433" s="10"/>
    </row>
    <row r="434" spans="3:4" ht="12.5">
      <c r="C434" s="10"/>
      <c r="D434" s="10"/>
    </row>
    <row r="435" spans="3:4" ht="12.5">
      <c r="C435" s="10"/>
      <c r="D435" s="10"/>
    </row>
    <row r="436" spans="3:4" ht="12.5">
      <c r="C436" s="10"/>
      <c r="D436" s="10"/>
    </row>
    <row r="437" spans="3:4" ht="12.5">
      <c r="C437" s="10"/>
      <c r="D437" s="10"/>
    </row>
    <row r="438" spans="3:4" ht="12.5">
      <c r="C438" s="10"/>
      <c r="D438" s="10"/>
    </row>
    <row r="439" spans="3:4" ht="12.5">
      <c r="C439" s="10"/>
      <c r="D439" s="10"/>
    </row>
    <row r="440" spans="3:4" ht="12.5">
      <c r="C440" s="10"/>
      <c r="D440" s="10"/>
    </row>
    <row r="441" spans="3:4" ht="12.5">
      <c r="C441" s="10"/>
      <c r="D441" s="10"/>
    </row>
    <row r="442" spans="3:4" ht="12.5">
      <c r="C442" s="10"/>
      <c r="D442" s="10"/>
    </row>
    <row r="443" spans="3:4" ht="12.5">
      <c r="C443" s="10"/>
      <c r="D443" s="10"/>
    </row>
    <row r="444" spans="3:4" ht="12.5">
      <c r="C444" s="10"/>
      <c r="D444" s="10"/>
    </row>
    <row r="445" spans="3:4" ht="12.5">
      <c r="C445" s="10"/>
      <c r="D445" s="10"/>
    </row>
    <row r="446" spans="3:4" ht="12.5">
      <c r="C446" s="10"/>
      <c r="D446" s="10"/>
    </row>
    <row r="447" spans="3:4" ht="12.5">
      <c r="C447" s="10"/>
      <c r="D447" s="10"/>
    </row>
    <row r="448" spans="3:4" ht="12.5">
      <c r="C448" s="10"/>
      <c r="D448" s="10"/>
    </row>
    <row r="449" spans="3:4" ht="12.5">
      <c r="C449" s="10"/>
      <c r="D449" s="10"/>
    </row>
    <row r="450" spans="3:4" ht="12.5">
      <c r="C450" s="10"/>
      <c r="D450" s="10"/>
    </row>
    <row r="451" spans="3:4" ht="12.5">
      <c r="C451" s="10"/>
      <c r="D451" s="10"/>
    </row>
    <row r="452" spans="3:4" ht="12.5">
      <c r="C452" s="10"/>
      <c r="D452" s="10"/>
    </row>
    <row r="453" spans="3:4" ht="12.5">
      <c r="C453" s="10"/>
      <c r="D453" s="10"/>
    </row>
    <row r="454" spans="3:4" ht="12.5">
      <c r="C454" s="10"/>
      <c r="D454" s="10"/>
    </row>
    <row r="455" spans="3:4" ht="12.5">
      <c r="C455" s="10"/>
      <c r="D455" s="10"/>
    </row>
    <row r="456" spans="3:4" ht="12.5">
      <c r="C456" s="10"/>
      <c r="D456" s="10"/>
    </row>
    <row r="457" spans="3:4" ht="12.5">
      <c r="C457" s="10"/>
      <c r="D457" s="10"/>
    </row>
    <row r="458" spans="3:4" ht="12.5">
      <c r="C458" s="10"/>
      <c r="D458" s="10"/>
    </row>
    <row r="459" spans="3:4" ht="12.5">
      <c r="C459" s="10"/>
      <c r="D459" s="10"/>
    </row>
    <row r="460" spans="3:4" ht="12.5">
      <c r="C460" s="10"/>
      <c r="D460" s="10"/>
    </row>
    <row r="461" spans="3:4" ht="12.5">
      <c r="C461" s="10"/>
      <c r="D461" s="10"/>
    </row>
    <row r="462" spans="3:4" ht="12.5">
      <c r="C462" s="10"/>
      <c r="D462" s="10"/>
    </row>
    <row r="463" spans="3:4" ht="12.5">
      <c r="C463" s="10"/>
      <c r="D463" s="10"/>
    </row>
    <row r="464" spans="3:4" ht="12.5">
      <c r="C464" s="10"/>
      <c r="D464" s="10"/>
    </row>
    <row r="465" spans="3:4" ht="12.5">
      <c r="C465" s="10"/>
      <c r="D465" s="10"/>
    </row>
    <row r="466" spans="3:4" ht="12.5">
      <c r="C466" s="10"/>
      <c r="D466" s="10"/>
    </row>
    <row r="467" spans="3:4" ht="12.5">
      <c r="C467" s="10"/>
      <c r="D467" s="10"/>
    </row>
    <row r="468" spans="3:4" ht="12.5">
      <c r="C468" s="10"/>
      <c r="D468" s="10"/>
    </row>
    <row r="469" spans="3:4" ht="12.5">
      <c r="C469" s="10"/>
      <c r="D469" s="10"/>
    </row>
    <row r="470" spans="3:4" ht="12.5">
      <c r="C470" s="10"/>
      <c r="D470" s="10"/>
    </row>
    <row r="471" spans="3:4" ht="12.5">
      <c r="C471" s="10"/>
      <c r="D471" s="10"/>
    </row>
    <row r="472" spans="3:4" ht="12.5">
      <c r="C472" s="10"/>
      <c r="D472" s="10"/>
    </row>
    <row r="473" spans="3:4" ht="12.5">
      <c r="C473" s="10"/>
      <c r="D473" s="10"/>
    </row>
    <row r="474" spans="3:4" ht="12.5">
      <c r="C474" s="10"/>
      <c r="D474" s="10"/>
    </row>
    <row r="475" spans="3:4" ht="12.5">
      <c r="C475" s="10"/>
      <c r="D475" s="10"/>
    </row>
    <row r="476" spans="3:4" ht="12.5">
      <c r="C476" s="10"/>
      <c r="D476" s="10"/>
    </row>
    <row r="477" spans="3:4" ht="12.5">
      <c r="C477" s="10"/>
      <c r="D477" s="10"/>
    </row>
    <row r="478" spans="3:4" ht="12.5">
      <c r="C478" s="10"/>
      <c r="D478" s="10"/>
    </row>
    <row r="479" spans="3:4" ht="12.5">
      <c r="C479" s="10"/>
      <c r="D479" s="10"/>
    </row>
    <row r="480" spans="3:4" ht="12.5">
      <c r="C480" s="10"/>
      <c r="D480" s="10"/>
    </row>
    <row r="481" spans="3:4" ht="12.5">
      <c r="C481" s="10"/>
      <c r="D481" s="10"/>
    </row>
    <row r="482" spans="3:4" ht="12.5">
      <c r="C482" s="10"/>
      <c r="D482" s="10"/>
    </row>
    <row r="483" spans="3:4" ht="12.5">
      <c r="C483" s="10"/>
      <c r="D483" s="10"/>
    </row>
    <row r="484" spans="3:4" ht="12.5">
      <c r="C484" s="10"/>
      <c r="D484" s="10"/>
    </row>
    <row r="485" spans="3:4" ht="12.5">
      <c r="C485" s="10"/>
      <c r="D485" s="10"/>
    </row>
    <row r="486" spans="3:4" ht="12.5">
      <c r="C486" s="10"/>
      <c r="D486" s="10"/>
    </row>
    <row r="487" spans="3:4" ht="12.5">
      <c r="C487" s="10"/>
      <c r="D487" s="10"/>
    </row>
    <row r="488" spans="3:4" ht="12.5">
      <c r="C488" s="10"/>
      <c r="D488" s="10"/>
    </row>
    <row r="489" spans="3:4" ht="12.5">
      <c r="C489" s="10"/>
      <c r="D489" s="10"/>
    </row>
    <row r="490" spans="3:4" ht="12.5">
      <c r="C490" s="10"/>
      <c r="D490" s="10"/>
    </row>
    <row r="491" spans="3:4" ht="12.5">
      <c r="C491" s="10"/>
      <c r="D491" s="10"/>
    </row>
    <row r="492" spans="3:4" ht="12.5">
      <c r="C492" s="10"/>
      <c r="D492" s="10"/>
    </row>
    <row r="493" spans="3:4" ht="12.5">
      <c r="C493" s="10"/>
      <c r="D493" s="10"/>
    </row>
    <row r="494" spans="3:4" ht="12.5">
      <c r="C494" s="10"/>
      <c r="D494" s="10"/>
    </row>
    <row r="495" spans="3:4" ht="12.5">
      <c r="C495" s="10"/>
      <c r="D495" s="10"/>
    </row>
    <row r="496" spans="3:4" ht="12.5">
      <c r="C496" s="10"/>
      <c r="D496" s="10"/>
    </row>
    <row r="497" spans="3:4" ht="12.5">
      <c r="C497" s="10"/>
      <c r="D497" s="10"/>
    </row>
    <row r="498" spans="3:4" ht="12.5">
      <c r="C498" s="10"/>
      <c r="D498" s="10"/>
    </row>
    <row r="499" spans="3:4" ht="12.5">
      <c r="C499" s="10"/>
      <c r="D499" s="10"/>
    </row>
    <row r="500" spans="3:4" ht="12.5">
      <c r="C500" s="10"/>
      <c r="D500" s="10"/>
    </row>
    <row r="501" spans="3:4" ht="12.5">
      <c r="C501" s="10"/>
      <c r="D501" s="10"/>
    </row>
    <row r="502" spans="3:4" ht="12.5">
      <c r="C502" s="10"/>
      <c r="D502" s="10"/>
    </row>
    <row r="503" spans="3:4" ht="12.5">
      <c r="C503" s="10"/>
      <c r="D503" s="10"/>
    </row>
    <row r="504" spans="3:4" ht="12.5">
      <c r="C504" s="10"/>
      <c r="D504" s="10"/>
    </row>
    <row r="505" spans="3:4" ht="12.5">
      <c r="C505" s="10"/>
      <c r="D505" s="10"/>
    </row>
    <row r="506" spans="3:4" ht="12.5">
      <c r="C506" s="10"/>
      <c r="D506" s="10"/>
    </row>
    <row r="507" spans="3:4" ht="12.5">
      <c r="C507" s="10"/>
      <c r="D507" s="10"/>
    </row>
    <row r="508" spans="3:4" ht="12.5">
      <c r="C508" s="10"/>
      <c r="D508" s="10"/>
    </row>
    <row r="509" spans="3:4" ht="12.5">
      <c r="C509" s="10"/>
      <c r="D509" s="10"/>
    </row>
    <row r="510" spans="3:4" ht="12.5">
      <c r="C510" s="10"/>
      <c r="D510" s="10"/>
    </row>
    <row r="511" spans="3:4" ht="12.5">
      <c r="C511" s="10"/>
      <c r="D511" s="10"/>
    </row>
    <row r="512" spans="3:4" ht="12.5">
      <c r="C512" s="10"/>
      <c r="D512" s="10"/>
    </row>
    <row r="513" spans="3:4" ht="12.5">
      <c r="C513" s="10"/>
      <c r="D513" s="10"/>
    </row>
    <row r="514" spans="3:4" ht="12.5">
      <c r="C514" s="10"/>
      <c r="D514" s="10"/>
    </row>
    <row r="515" spans="3:4" ht="12.5">
      <c r="C515" s="10"/>
      <c r="D515" s="10"/>
    </row>
    <row r="516" spans="3:4" ht="12.5">
      <c r="C516" s="10"/>
      <c r="D516" s="10"/>
    </row>
    <row r="517" spans="3:4" ht="12.5">
      <c r="C517" s="10"/>
      <c r="D517" s="10"/>
    </row>
    <row r="518" spans="3:4" ht="12.5">
      <c r="C518" s="10"/>
      <c r="D518" s="10"/>
    </row>
    <row r="519" spans="3:4" ht="12.5">
      <c r="C519" s="10"/>
      <c r="D519" s="10"/>
    </row>
    <row r="520" spans="3:4" ht="12.5">
      <c r="C520" s="10"/>
      <c r="D520" s="10"/>
    </row>
    <row r="521" spans="3:4" ht="12.5">
      <c r="C521" s="10"/>
      <c r="D521" s="10"/>
    </row>
    <row r="522" spans="3:4" ht="12.5">
      <c r="C522" s="10"/>
      <c r="D522" s="10"/>
    </row>
    <row r="523" spans="3:4" ht="12.5">
      <c r="C523" s="10"/>
      <c r="D523" s="10"/>
    </row>
    <row r="524" spans="3:4" ht="12.5">
      <c r="C524" s="10"/>
      <c r="D524" s="10"/>
    </row>
    <row r="525" spans="3:4" ht="12.5">
      <c r="C525" s="10"/>
      <c r="D525" s="10"/>
    </row>
    <row r="526" spans="3:4" ht="12.5">
      <c r="C526" s="10"/>
      <c r="D526" s="10"/>
    </row>
    <row r="527" spans="3:4" ht="12.5">
      <c r="C527" s="10"/>
      <c r="D527" s="10"/>
    </row>
    <row r="528" spans="3:4" ht="12.5">
      <c r="C528" s="10"/>
      <c r="D528" s="10"/>
    </row>
    <row r="529" spans="3:4" ht="12.5">
      <c r="C529" s="10"/>
      <c r="D529" s="10"/>
    </row>
    <row r="530" spans="3:4" ht="12.5">
      <c r="C530" s="10"/>
      <c r="D530" s="10"/>
    </row>
    <row r="531" spans="3:4" ht="12.5">
      <c r="C531" s="10"/>
      <c r="D531" s="10"/>
    </row>
    <row r="532" spans="3:4" ht="12.5">
      <c r="C532" s="10"/>
      <c r="D532" s="10"/>
    </row>
    <row r="533" spans="3:4" ht="12.5">
      <c r="C533" s="10"/>
      <c r="D533" s="10"/>
    </row>
    <row r="534" spans="3:4" ht="12.5">
      <c r="C534" s="10"/>
      <c r="D534" s="10"/>
    </row>
    <row r="535" spans="3:4" ht="12.5">
      <c r="C535" s="10"/>
      <c r="D535" s="10"/>
    </row>
    <row r="536" spans="3:4" ht="12.5">
      <c r="C536" s="10"/>
      <c r="D536" s="10"/>
    </row>
    <row r="537" spans="3:4" ht="12.5">
      <c r="C537" s="10"/>
      <c r="D537" s="10"/>
    </row>
    <row r="538" spans="3:4" ht="12.5">
      <c r="C538" s="10"/>
      <c r="D538" s="10"/>
    </row>
    <row r="539" spans="3:4" ht="12.5">
      <c r="C539" s="10"/>
      <c r="D539" s="10"/>
    </row>
    <row r="540" spans="3:4" ht="12.5">
      <c r="C540" s="10"/>
      <c r="D540" s="10"/>
    </row>
    <row r="541" spans="3:4" ht="12.5">
      <c r="C541" s="10"/>
      <c r="D541" s="10"/>
    </row>
    <row r="542" spans="3:4" ht="12.5">
      <c r="C542" s="10"/>
      <c r="D542" s="10"/>
    </row>
    <row r="543" spans="3:4" ht="12.5">
      <c r="C543" s="10"/>
      <c r="D543" s="10"/>
    </row>
    <row r="544" spans="3:4" ht="12.5">
      <c r="C544" s="10"/>
      <c r="D544" s="10"/>
    </row>
    <row r="545" spans="3:4" ht="12.5">
      <c r="C545" s="10"/>
      <c r="D545" s="10"/>
    </row>
    <row r="546" spans="3:4" ht="12.5">
      <c r="C546" s="10"/>
      <c r="D546" s="10"/>
    </row>
    <row r="547" spans="3:4" ht="12.5">
      <c r="C547" s="10"/>
      <c r="D547" s="10"/>
    </row>
    <row r="548" spans="3:4" ht="12.5">
      <c r="C548" s="10"/>
      <c r="D548" s="10"/>
    </row>
    <row r="549" spans="3:4" ht="12.5">
      <c r="C549" s="10"/>
      <c r="D549" s="10"/>
    </row>
    <row r="550" spans="3:4" ht="12.5">
      <c r="C550" s="10"/>
      <c r="D550" s="10"/>
    </row>
    <row r="551" spans="3:4" ht="12.5">
      <c r="C551" s="10"/>
      <c r="D551" s="10"/>
    </row>
    <row r="552" spans="3:4" ht="12.5">
      <c r="C552" s="10"/>
      <c r="D552" s="10"/>
    </row>
    <row r="553" spans="3:4" ht="12.5">
      <c r="C553" s="10"/>
      <c r="D553" s="10"/>
    </row>
    <row r="554" spans="3:4" ht="12.5">
      <c r="C554" s="10"/>
      <c r="D554" s="10"/>
    </row>
    <row r="555" spans="3:4" ht="12.5">
      <c r="C555" s="10"/>
      <c r="D555" s="10"/>
    </row>
    <row r="556" spans="3:4" ht="12.5">
      <c r="C556" s="10"/>
      <c r="D556" s="10"/>
    </row>
    <row r="557" spans="3:4" ht="12.5">
      <c r="C557" s="10"/>
      <c r="D557" s="10"/>
    </row>
    <row r="558" spans="3:4" ht="12.5">
      <c r="C558" s="10"/>
      <c r="D558" s="10"/>
    </row>
    <row r="559" spans="3:4" ht="12.5">
      <c r="C559" s="10"/>
      <c r="D559" s="10"/>
    </row>
    <row r="560" spans="3:4" ht="12.5">
      <c r="C560" s="10"/>
      <c r="D560" s="10"/>
    </row>
    <row r="561" spans="3:4" ht="12.5">
      <c r="C561" s="10"/>
      <c r="D561" s="10"/>
    </row>
    <row r="562" spans="3:4" ht="12.5">
      <c r="C562" s="10"/>
      <c r="D562" s="10"/>
    </row>
    <row r="563" spans="3:4" ht="12.5">
      <c r="C563" s="10"/>
      <c r="D563" s="10"/>
    </row>
    <row r="564" spans="3:4" ht="12.5">
      <c r="C564" s="10"/>
      <c r="D564" s="10"/>
    </row>
    <row r="565" spans="3:4" ht="12.5">
      <c r="C565" s="10"/>
      <c r="D565" s="10"/>
    </row>
    <row r="566" spans="3:4" ht="12.5">
      <c r="C566" s="10"/>
      <c r="D566" s="10"/>
    </row>
    <row r="567" spans="3:4" ht="12.5">
      <c r="C567" s="10"/>
      <c r="D567" s="10"/>
    </row>
    <row r="568" spans="3:4" ht="12.5">
      <c r="C568" s="10"/>
      <c r="D568" s="10"/>
    </row>
    <row r="569" spans="3:4" ht="12.5">
      <c r="C569" s="10"/>
      <c r="D569" s="10"/>
    </row>
    <row r="570" spans="3:4" ht="12.5">
      <c r="C570" s="10"/>
      <c r="D570" s="10"/>
    </row>
    <row r="571" spans="3:4" ht="12.5">
      <c r="C571" s="10"/>
      <c r="D571" s="10"/>
    </row>
    <row r="572" spans="3:4" ht="12.5">
      <c r="C572" s="10"/>
      <c r="D572" s="10"/>
    </row>
    <row r="573" spans="3:4" ht="12.5">
      <c r="C573" s="10"/>
      <c r="D573" s="10"/>
    </row>
    <row r="574" spans="3:4" ht="12.5">
      <c r="C574" s="10"/>
      <c r="D574" s="10"/>
    </row>
    <row r="575" spans="3:4" ht="12.5">
      <c r="C575" s="10"/>
      <c r="D575" s="10"/>
    </row>
    <row r="576" spans="3:4" ht="12.5">
      <c r="C576" s="10"/>
      <c r="D576" s="10"/>
    </row>
    <row r="577" spans="3:4" ht="12.5">
      <c r="C577" s="10"/>
      <c r="D577" s="10"/>
    </row>
    <row r="578" spans="3:4" ht="12.5">
      <c r="C578" s="10"/>
      <c r="D578" s="10"/>
    </row>
    <row r="579" spans="3:4" ht="12.5">
      <c r="C579" s="10"/>
      <c r="D579" s="10"/>
    </row>
    <row r="580" spans="3:4" ht="12.5">
      <c r="C580" s="10"/>
      <c r="D580" s="10"/>
    </row>
    <row r="581" spans="3:4" ht="12.5">
      <c r="C581" s="10"/>
      <c r="D581" s="10"/>
    </row>
    <row r="582" spans="3:4" ht="12.5">
      <c r="C582" s="10"/>
      <c r="D582" s="10"/>
    </row>
    <row r="583" spans="3:4" ht="12.5">
      <c r="C583" s="10"/>
      <c r="D583" s="10"/>
    </row>
    <row r="584" spans="3:4" ht="12.5">
      <c r="C584" s="10"/>
      <c r="D584" s="10"/>
    </row>
    <row r="585" spans="3:4" ht="12.5">
      <c r="C585" s="10"/>
      <c r="D585" s="10"/>
    </row>
    <row r="586" spans="3:4" ht="12.5">
      <c r="C586" s="10"/>
      <c r="D586" s="10"/>
    </row>
    <row r="587" spans="3:4" ht="12.5">
      <c r="C587" s="10"/>
      <c r="D587" s="10"/>
    </row>
    <row r="588" spans="3:4" ht="12.5">
      <c r="C588" s="10"/>
      <c r="D588" s="10"/>
    </row>
    <row r="589" spans="3:4" ht="12.5">
      <c r="C589" s="10"/>
      <c r="D589" s="10"/>
    </row>
    <row r="590" spans="3:4" ht="12.5">
      <c r="C590" s="10"/>
      <c r="D590" s="10"/>
    </row>
    <row r="591" spans="3:4" ht="12.5">
      <c r="C591" s="10"/>
      <c r="D591" s="10"/>
    </row>
    <row r="592" spans="3:4" ht="12.5">
      <c r="C592" s="10"/>
      <c r="D592" s="10"/>
    </row>
    <row r="593" spans="3:4" ht="12.5">
      <c r="C593" s="10"/>
      <c r="D593" s="10"/>
    </row>
    <row r="594" spans="3:4" ht="12.5">
      <c r="C594" s="10"/>
      <c r="D594" s="10"/>
    </row>
    <row r="595" spans="3:4" ht="12.5">
      <c r="C595" s="10"/>
      <c r="D595" s="10"/>
    </row>
    <row r="596" spans="3:4" ht="12.5">
      <c r="C596" s="10"/>
      <c r="D596" s="10"/>
    </row>
    <row r="597" spans="3:4" ht="12.5">
      <c r="C597" s="10"/>
      <c r="D597" s="10"/>
    </row>
    <row r="598" spans="3:4" ht="12.5">
      <c r="C598" s="10"/>
      <c r="D598" s="10"/>
    </row>
    <row r="599" spans="3:4" ht="12.5">
      <c r="C599" s="10"/>
      <c r="D599" s="10"/>
    </row>
    <row r="600" spans="3:4" ht="12.5">
      <c r="C600" s="10"/>
      <c r="D600" s="10"/>
    </row>
    <row r="601" spans="3:4" ht="12.5">
      <c r="C601" s="10"/>
      <c r="D601" s="10"/>
    </row>
    <row r="602" spans="3:4" ht="12.5">
      <c r="C602" s="10"/>
      <c r="D602" s="10"/>
    </row>
    <row r="603" spans="3:4" ht="12.5">
      <c r="C603" s="10"/>
      <c r="D603" s="10"/>
    </row>
    <row r="604" spans="3:4" ht="12.5">
      <c r="C604" s="10"/>
      <c r="D604" s="10"/>
    </row>
    <row r="605" spans="3:4" ht="12.5">
      <c r="C605" s="10"/>
      <c r="D605" s="10"/>
    </row>
    <row r="606" spans="3:4" ht="12.5">
      <c r="C606" s="10"/>
      <c r="D606" s="10"/>
    </row>
    <row r="607" spans="3:4" ht="12.5">
      <c r="C607" s="10"/>
      <c r="D607" s="10"/>
    </row>
    <row r="608" spans="3:4" ht="12.5">
      <c r="C608" s="10"/>
      <c r="D608" s="10"/>
    </row>
    <row r="609" spans="3:4" ht="12.5">
      <c r="C609" s="10"/>
      <c r="D609" s="10"/>
    </row>
    <row r="610" spans="3:4" ht="12.5">
      <c r="C610" s="10"/>
      <c r="D610" s="10"/>
    </row>
    <row r="611" spans="3:4" ht="12.5">
      <c r="C611" s="10"/>
      <c r="D611" s="10"/>
    </row>
    <row r="612" spans="3:4" ht="12.5">
      <c r="C612" s="10"/>
      <c r="D612" s="10"/>
    </row>
    <row r="613" spans="3:4" ht="12.5">
      <c r="C613" s="10"/>
      <c r="D613" s="10"/>
    </row>
    <row r="614" spans="3:4" ht="12.5">
      <c r="C614" s="10"/>
      <c r="D614" s="10"/>
    </row>
    <row r="615" spans="3:4" ht="12.5">
      <c r="C615" s="10"/>
      <c r="D615" s="10"/>
    </row>
    <row r="616" spans="3:4" ht="12.5">
      <c r="C616" s="10"/>
      <c r="D616" s="10"/>
    </row>
    <row r="617" spans="3:4" ht="12.5">
      <c r="C617" s="10"/>
      <c r="D617" s="10"/>
    </row>
    <row r="618" spans="3:4" ht="12.5">
      <c r="C618" s="10"/>
      <c r="D618" s="10"/>
    </row>
    <row r="619" spans="3:4" ht="12.5">
      <c r="C619" s="10"/>
      <c r="D619" s="10"/>
    </row>
    <row r="620" spans="3:4" ht="12.5">
      <c r="C620" s="10"/>
      <c r="D620" s="10"/>
    </row>
    <row r="621" spans="3:4" ht="12.5">
      <c r="C621" s="10"/>
      <c r="D621" s="10"/>
    </row>
    <row r="622" spans="3:4" ht="12.5">
      <c r="C622" s="10"/>
      <c r="D622" s="10"/>
    </row>
    <row r="623" spans="3:4" ht="12.5">
      <c r="C623" s="10"/>
      <c r="D623" s="10"/>
    </row>
    <row r="624" spans="3:4" ht="12.5">
      <c r="C624" s="10"/>
      <c r="D624" s="10"/>
    </row>
    <row r="625" spans="3:4" ht="12.5">
      <c r="C625" s="10"/>
      <c r="D625" s="10"/>
    </row>
    <row r="626" spans="3:4" ht="12.5">
      <c r="C626" s="10"/>
      <c r="D626" s="10"/>
    </row>
    <row r="627" spans="3:4" ht="12.5">
      <c r="C627" s="10"/>
      <c r="D627" s="10"/>
    </row>
    <row r="628" spans="3:4" ht="12.5">
      <c r="C628" s="10"/>
      <c r="D628" s="10"/>
    </row>
    <row r="629" spans="3:4" ht="12.5">
      <c r="C629" s="10"/>
      <c r="D629" s="10"/>
    </row>
    <row r="630" spans="3:4" ht="12.5">
      <c r="C630" s="10"/>
      <c r="D630" s="10"/>
    </row>
    <row r="631" spans="3:4" ht="12.5">
      <c r="C631" s="10"/>
      <c r="D631" s="10"/>
    </row>
    <row r="632" spans="3:4" ht="12.5">
      <c r="C632" s="10"/>
      <c r="D632" s="10"/>
    </row>
    <row r="633" spans="3:4" ht="12.5">
      <c r="C633" s="10"/>
      <c r="D633" s="10"/>
    </row>
    <row r="634" spans="3:4" ht="12.5">
      <c r="C634" s="10"/>
      <c r="D634" s="10"/>
    </row>
    <row r="635" spans="3:4" ht="12.5">
      <c r="C635" s="10"/>
      <c r="D635" s="10"/>
    </row>
    <row r="636" spans="3:4" ht="12.5">
      <c r="C636" s="10"/>
      <c r="D636" s="10"/>
    </row>
    <row r="637" spans="3:4" ht="12.5">
      <c r="C637" s="10"/>
      <c r="D637" s="10"/>
    </row>
    <row r="638" spans="3:4" ht="12.5">
      <c r="C638" s="10"/>
      <c r="D638" s="10"/>
    </row>
    <row r="639" spans="3:4" ht="12.5">
      <c r="C639" s="10"/>
      <c r="D639" s="10"/>
    </row>
    <row r="640" spans="3:4" ht="12.5">
      <c r="C640" s="10"/>
      <c r="D640" s="10"/>
    </row>
    <row r="641" spans="3:4" ht="12.5">
      <c r="C641" s="10"/>
      <c r="D641" s="10"/>
    </row>
    <row r="642" spans="3:4" ht="12.5">
      <c r="C642" s="10"/>
      <c r="D642" s="10"/>
    </row>
    <row r="643" spans="3:4" ht="12.5">
      <c r="C643" s="10"/>
      <c r="D643" s="10"/>
    </row>
    <row r="644" spans="3:4" ht="12.5">
      <c r="C644" s="10"/>
      <c r="D644" s="10"/>
    </row>
    <row r="645" spans="3:4" ht="12.5">
      <c r="C645" s="10"/>
      <c r="D645" s="10"/>
    </row>
    <row r="646" spans="3:4" ht="12.5">
      <c r="C646" s="10"/>
      <c r="D646" s="10"/>
    </row>
    <row r="647" spans="3:4" ht="12.5">
      <c r="C647" s="10"/>
      <c r="D647" s="10"/>
    </row>
    <row r="648" spans="3:4" ht="12.5">
      <c r="C648" s="10"/>
      <c r="D648" s="10"/>
    </row>
    <row r="649" spans="3:4" ht="12.5">
      <c r="C649" s="10"/>
      <c r="D649" s="10"/>
    </row>
    <row r="650" spans="3:4" ht="12.5">
      <c r="C650" s="10"/>
      <c r="D650" s="10"/>
    </row>
    <row r="651" spans="3:4" ht="12.5">
      <c r="C651" s="10"/>
      <c r="D651" s="10"/>
    </row>
    <row r="652" spans="3:4" ht="12.5">
      <c r="C652" s="10"/>
      <c r="D652" s="10"/>
    </row>
    <row r="653" spans="3:4" ht="12.5">
      <c r="C653" s="10"/>
      <c r="D653" s="10"/>
    </row>
    <row r="654" spans="3:4" ht="12.5">
      <c r="C654" s="10"/>
      <c r="D654" s="10"/>
    </row>
    <row r="655" spans="3:4" ht="12.5">
      <c r="C655" s="10"/>
      <c r="D655" s="10"/>
    </row>
    <row r="656" spans="3:4" ht="12.5">
      <c r="C656" s="10"/>
      <c r="D656" s="10"/>
    </row>
    <row r="657" spans="3:4" ht="12.5">
      <c r="C657" s="10"/>
      <c r="D657" s="10"/>
    </row>
    <row r="658" spans="3:4" ht="12.5">
      <c r="C658" s="10"/>
      <c r="D658" s="10"/>
    </row>
    <row r="659" spans="3:4" ht="12.5">
      <c r="C659" s="10"/>
      <c r="D659" s="10"/>
    </row>
    <row r="660" spans="3:4" ht="12.5">
      <c r="C660" s="10"/>
      <c r="D660" s="10"/>
    </row>
    <row r="661" spans="3:4" ht="12.5">
      <c r="C661" s="10"/>
      <c r="D661" s="10"/>
    </row>
    <row r="662" spans="3:4" ht="12.5">
      <c r="C662" s="10"/>
      <c r="D662" s="10"/>
    </row>
    <row r="663" spans="3:4" ht="12.5">
      <c r="C663" s="10"/>
      <c r="D663" s="10"/>
    </row>
    <row r="664" spans="3:4" ht="12.5">
      <c r="C664" s="10"/>
      <c r="D664" s="10"/>
    </row>
    <row r="665" spans="3:4" ht="12.5">
      <c r="C665" s="10"/>
      <c r="D665" s="10"/>
    </row>
    <row r="666" spans="3:4" ht="12.5">
      <c r="C666" s="10"/>
      <c r="D666" s="10"/>
    </row>
    <row r="667" spans="3:4" ht="12.5">
      <c r="C667" s="10"/>
      <c r="D667" s="10"/>
    </row>
    <row r="668" spans="3:4" ht="12.5">
      <c r="C668" s="10"/>
      <c r="D668" s="10"/>
    </row>
    <row r="669" spans="3:4" ht="12.5">
      <c r="C669" s="10"/>
      <c r="D669" s="10"/>
    </row>
    <row r="670" spans="3:4" ht="12.5">
      <c r="C670" s="10"/>
      <c r="D670" s="10"/>
    </row>
    <row r="671" spans="3:4" ht="12.5">
      <c r="C671" s="10"/>
      <c r="D671" s="10"/>
    </row>
    <row r="672" spans="3:4" ht="12.5">
      <c r="C672" s="10"/>
      <c r="D672" s="10"/>
    </row>
    <row r="673" spans="3:4" ht="12.5">
      <c r="C673" s="10"/>
      <c r="D673" s="10"/>
    </row>
    <row r="674" spans="3:4" ht="12.5">
      <c r="C674" s="10"/>
      <c r="D674" s="10"/>
    </row>
    <row r="675" spans="3:4" ht="12.5">
      <c r="C675" s="10"/>
      <c r="D675" s="10"/>
    </row>
    <row r="676" spans="3:4" ht="12.5">
      <c r="C676" s="10"/>
      <c r="D676" s="10"/>
    </row>
    <row r="677" spans="3:4" ht="12.5">
      <c r="C677" s="10"/>
      <c r="D677" s="10"/>
    </row>
    <row r="678" spans="3:4" ht="12.5">
      <c r="C678" s="10"/>
      <c r="D678" s="10"/>
    </row>
    <row r="679" spans="3:4" ht="12.5">
      <c r="C679" s="10"/>
      <c r="D679" s="10"/>
    </row>
    <row r="680" spans="3:4" ht="12.5">
      <c r="C680" s="10"/>
      <c r="D680" s="10"/>
    </row>
    <row r="681" spans="3:4" ht="12.5">
      <c r="C681" s="10"/>
      <c r="D681" s="10"/>
    </row>
    <row r="682" spans="3:4" ht="12.5">
      <c r="C682" s="10"/>
      <c r="D682" s="10"/>
    </row>
    <row r="683" spans="3:4" ht="12.5">
      <c r="C683" s="10"/>
      <c r="D683" s="10"/>
    </row>
    <row r="684" spans="3:4" ht="12.5">
      <c r="C684" s="10"/>
      <c r="D684" s="10"/>
    </row>
    <row r="685" spans="3:4" ht="12.5">
      <c r="C685" s="10"/>
      <c r="D685" s="10"/>
    </row>
    <row r="686" spans="3:4" ht="12.5">
      <c r="C686" s="10"/>
      <c r="D686" s="10"/>
    </row>
    <row r="687" spans="3:4" ht="12.5">
      <c r="C687" s="10"/>
      <c r="D687" s="10"/>
    </row>
    <row r="688" spans="3:4" ht="12.5">
      <c r="C688" s="10"/>
      <c r="D688" s="10"/>
    </row>
    <row r="689" spans="3:4" ht="12.5">
      <c r="C689" s="10"/>
      <c r="D689" s="10"/>
    </row>
    <row r="690" spans="3:4" ht="12.5">
      <c r="C690" s="10"/>
      <c r="D690" s="10"/>
    </row>
    <row r="691" spans="3:4" ht="12.5">
      <c r="C691" s="10"/>
      <c r="D691" s="10"/>
    </row>
    <row r="692" spans="3:4" ht="12.5">
      <c r="C692" s="10"/>
      <c r="D692" s="10"/>
    </row>
    <row r="693" spans="3:4" ht="12.5">
      <c r="C693" s="10"/>
      <c r="D693" s="10"/>
    </row>
    <row r="694" spans="3:4" ht="12.5">
      <c r="C694" s="10"/>
      <c r="D694" s="10"/>
    </row>
    <row r="695" spans="3:4" ht="12.5">
      <c r="C695" s="10"/>
      <c r="D695" s="10"/>
    </row>
    <row r="696" spans="3:4" ht="12.5">
      <c r="C696" s="10"/>
      <c r="D696" s="10"/>
    </row>
    <row r="697" spans="3:4" ht="12.5">
      <c r="C697" s="10"/>
      <c r="D697" s="10"/>
    </row>
    <row r="698" spans="3:4" ht="12.5">
      <c r="C698" s="10"/>
      <c r="D698" s="10"/>
    </row>
    <row r="699" spans="3:4" ht="12.5">
      <c r="C699" s="10"/>
      <c r="D699" s="10"/>
    </row>
    <row r="700" spans="3:4" ht="12.5">
      <c r="C700" s="10"/>
      <c r="D700" s="10"/>
    </row>
    <row r="701" spans="3:4" ht="12.5">
      <c r="C701" s="10"/>
      <c r="D701" s="10"/>
    </row>
    <row r="702" spans="3:4" ht="12.5">
      <c r="C702" s="10"/>
      <c r="D702" s="10"/>
    </row>
    <row r="703" spans="3:4" ht="12.5">
      <c r="C703" s="10"/>
      <c r="D703" s="10"/>
    </row>
    <row r="704" spans="3:4" ht="12.5">
      <c r="C704" s="10"/>
      <c r="D704" s="10"/>
    </row>
    <row r="705" spans="3:4" ht="12.5">
      <c r="C705" s="10"/>
      <c r="D705" s="10"/>
    </row>
    <row r="706" spans="3:4" ht="12.5">
      <c r="C706" s="10"/>
      <c r="D706" s="10"/>
    </row>
    <row r="707" spans="3:4" ht="12.5">
      <c r="C707" s="10"/>
      <c r="D707" s="10"/>
    </row>
    <row r="708" spans="3:4" ht="12.5">
      <c r="C708" s="10"/>
      <c r="D708" s="10"/>
    </row>
    <row r="709" spans="3:4" ht="12.5">
      <c r="C709" s="10"/>
      <c r="D709" s="10"/>
    </row>
    <row r="710" spans="3:4" ht="12.5">
      <c r="C710" s="10"/>
      <c r="D710" s="10"/>
    </row>
    <row r="711" spans="3:4" ht="12.5">
      <c r="C711" s="10"/>
      <c r="D711" s="10"/>
    </row>
    <row r="712" spans="3:4" ht="12.5">
      <c r="C712" s="10"/>
      <c r="D712" s="10"/>
    </row>
    <row r="713" spans="3:4" ht="12.5">
      <c r="C713" s="10"/>
      <c r="D713" s="10"/>
    </row>
    <row r="714" spans="3:4" ht="12.5">
      <c r="C714" s="10"/>
      <c r="D714" s="10"/>
    </row>
    <row r="715" spans="3:4" ht="12.5">
      <c r="C715" s="10"/>
      <c r="D715" s="10"/>
    </row>
    <row r="716" spans="3:4" ht="12.5">
      <c r="C716" s="10"/>
      <c r="D716" s="10"/>
    </row>
    <row r="717" spans="3:4" ht="12.5">
      <c r="C717" s="10"/>
      <c r="D717" s="10"/>
    </row>
    <row r="718" spans="3:4" ht="12.5">
      <c r="C718" s="10"/>
      <c r="D718" s="10"/>
    </row>
    <row r="719" spans="3:4" ht="12.5">
      <c r="C719" s="10"/>
      <c r="D719" s="10"/>
    </row>
    <row r="720" spans="3:4" ht="12.5">
      <c r="C720" s="10"/>
      <c r="D720" s="10"/>
    </row>
    <row r="721" spans="3:4" ht="12.5">
      <c r="C721" s="10"/>
      <c r="D721" s="10"/>
    </row>
    <row r="722" spans="3:4" ht="12.5">
      <c r="C722" s="10"/>
      <c r="D722" s="10"/>
    </row>
    <row r="723" spans="3:4" ht="12.5">
      <c r="C723" s="10"/>
      <c r="D723" s="10"/>
    </row>
    <row r="724" spans="3:4" ht="12.5">
      <c r="C724" s="10"/>
      <c r="D724" s="10"/>
    </row>
    <row r="725" spans="3:4" ht="12.5">
      <c r="C725" s="10"/>
      <c r="D725" s="10"/>
    </row>
    <row r="726" spans="3:4" ht="12.5">
      <c r="C726" s="10"/>
      <c r="D726" s="10"/>
    </row>
    <row r="727" spans="3:4" ht="12.5">
      <c r="C727" s="10"/>
      <c r="D727" s="10"/>
    </row>
    <row r="728" spans="3:4" ht="12.5">
      <c r="C728" s="10"/>
      <c r="D728" s="10"/>
    </row>
    <row r="729" spans="3:4" ht="12.5">
      <c r="C729" s="10"/>
      <c r="D729" s="10"/>
    </row>
    <row r="730" spans="3:4" ht="12.5">
      <c r="C730" s="10"/>
      <c r="D730" s="10"/>
    </row>
    <row r="731" spans="3:4" ht="12.5">
      <c r="C731" s="10"/>
      <c r="D731" s="10"/>
    </row>
    <row r="732" spans="3:4" ht="12.5">
      <c r="C732" s="10"/>
      <c r="D732" s="10"/>
    </row>
    <row r="733" spans="3:4" ht="12.5">
      <c r="C733" s="10"/>
      <c r="D733" s="10"/>
    </row>
    <row r="734" spans="3:4" ht="12.5">
      <c r="C734" s="10"/>
      <c r="D734" s="10"/>
    </row>
    <row r="735" spans="3:4" ht="12.5">
      <c r="C735" s="10"/>
      <c r="D735" s="10"/>
    </row>
    <row r="736" spans="3:4" ht="12.5">
      <c r="C736" s="10"/>
      <c r="D736" s="10"/>
    </row>
    <row r="737" spans="3:4" ht="12.5">
      <c r="C737" s="10"/>
      <c r="D737" s="10"/>
    </row>
    <row r="738" spans="3:4" ht="12.5">
      <c r="C738" s="10"/>
      <c r="D738" s="10"/>
    </row>
    <row r="739" spans="3:4" ht="12.5">
      <c r="C739" s="10"/>
      <c r="D739" s="10"/>
    </row>
    <row r="740" spans="3:4" ht="12.5">
      <c r="C740" s="10"/>
      <c r="D740" s="10"/>
    </row>
    <row r="741" spans="3:4" ht="12.5">
      <c r="C741" s="10"/>
      <c r="D741" s="10"/>
    </row>
    <row r="742" spans="3:4" ht="12.5">
      <c r="C742" s="10"/>
      <c r="D742" s="10"/>
    </row>
    <row r="743" spans="3:4" ht="12.5">
      <c r="C743" s="10"/>
      <c r="D743" s="10"/>
    </row>
    <row r="744" spans="3:4" ht="12.5">
      <c r="C744" s="10"/>
      <c r="D744" s="10"/>
    </row>
    <row r="745" spans="3:4" ht="12.5">
      <c r="C745" s="10"/>
      <c r="D745" s="10"/>
    </row>
    <row r="746" spans="3:4" ht="12.5">
      <c r="C746" s="10"/>
      <c r="D746" s="10"/>
    </row>
    <row r="747" spans="3:4" ht="12.5">
      <c r="C747" s="10"/>
      <c r="D747" s="10"/>
    </row>
    <row r="748" spans="3:4" ht="12.5">
      <c r="C748" s="10"/>
      <c r="D748" s="10"/>
    </row>
    <row r="749" spans="3:4" ht="12.5">
      <c r="C749" s="10"/>
      <c r="D749" s="10"/>
    </row>
    <row r="750" spans="3:4" ht="12.5">
      <c r="C750" s="10"/>
      <c r="D750" s="10"/>
    </row>
    <row r="751" spans="3:4" ht="12.5">
      <c r="C751" s="10"/>
      <c r="D751" s="10"/>
    </row>
    <row r="752" spans="3:4" ht="12.5">
      <c r="C752" s="10"/>
      <c r="D752" s="10"/>
    </row>
    <row r="753" spans="3:4" ht="12.5">
      <c r="C753" s="10"/>
      <c r="D753" s="10"/>
    </row>
    <row r="754" spans="3:4" ht="12.5">
      <c r="C754" s="10"/>
      <c r="D754" s="10"/>
    </row>
    <row r="755" spans="3:4" ht="12.5">
      <c r="C755" s="10"/>
      <c r="D755" s="10"/>
    </row>
    <row r="756" spans="3:4" ht="12.5">
      <c r="C756" s="10"/>
      <c r="D756" s="10"/>
    </row>
    <row r="757" spans="3:4" ht="12.5">
      <c r="C757" s="10"/>
      <c r="D757" s="10"/>
    </row>
    <row r="758" spans="3:4" ht="12.5">
      <c r="C758" s="10"/>
      <c r="D758" s="10"/>
    </row>
    <row r="759" spans="3:4" ht="12.5">
      <c r="C759" s="10"/>
      <c r="D759" s="10"/>
    </row>
    <row r="760" spans="3:4" ht="12.5">
      <c r="C760" s="10"/>
      <c r="D760" s="10"/>
    </row>
    <row r="761" spans="3:4" ht="12.5">
      <c r="C761" s="10"/>
      <c r="D761" s="10"/>
    </row>
    <row r="762" spans="3:4" ht="12.5">
      <c r="C762" s="10"/>
      <c r="D762" s="10"/>
    </row>
    <row r="763" spans="3:4" ht="12.5">
      <c r="C763" s="10"/>
      <c r="D763" s="10"/>
    </row>
    <row r="764" spans="3:4" ht="12.5">
      <c r="C764" s="10"/>
      <c r="D764" s="10"/>
    </row>
    <row r="765" spans="3:4" ht="12.5">
      <c r="C765" s="10"/>
      <c r="D765" s="10"/>
    </row>
    <row r="766" spans="3:4" ht="12.5">
      <c r="C766" s="10"/>
      <c r="D766" s="10"/>
    </row>
    <row r="767" spans="3:4" ht="12.5">
      <c r="C767" s="10"/>
      <c r="D767" s="10"/>
    </row>
    <row r="768" spans="3:4" ht="12.5">
      <c r="C768" s="10"/>
      <c r="D768" s="10"/>
    </row>
    <row r="769" spans="3:4" ht="12.5">
      <c r="C769" s="10"/>
      <c r="D769" s="10"/>
    </row>
    <row r="770" spans="3:4" ht="12.5">
      <c r="C770" s="10"/>
      <c r="D770" s="10"/>
    </row>
    <row r="771" spans="3:4" ht="12.5">
      <c r="C771" s="10"/>
      <c r="D771" s="10"/>
    </row>
    <row r="772" spans="3:4" ht="12.5">
      <c r="C772" s="10"/>
      <c r="D772" s="10"/>
    </row>
    <row r="773" spans="3:4" ht="12.5">
      <c r="C773" s="10"/>
      <c r="D773" s="10"/>
    </row>
    <row r="774" spans="3:4" ht="12.5">
      <c r="C774" s="10"/>
      <c r="D774" s="10"/>
    </row>
    <row r="775" spans="3:4" ht="12.5">
      <c r="C775" s="10"/>
      <c r="D775" s="10"/>
    </row>
    <row r="776" spans="3:4" ht="12.5">
      <c r="C776" s="10"/>
      <c r="D776" s="10"/>
    </row>
    <row r="777" spans="3:4" ht="12.5">
      <c r="C777" s="10"/>
      <c r="D777" s="10"/>
    </row>
    <row r="778" spans="3:4" ht="12.5">
      <c r="C778" s="10"/>
      <c r="D778" s="10"/>
    </row>
    <row r="779" spans="3:4" ht="12.5">
      <c r="C779" s="10"/>
      <c r="D779" s="10"/>
    </row>
    <row r="780" spans="3:4" ht="12.5">
      <c r="C780" s="10"/>
      <c r="D780" s="10"/>
    </row>
    <row r="781" spans="3:4" ht="12.5">
      <c r="C781" s="10"/>
      <c r="D781" s="10"/>
    </row>
    <row r="782" spans="3:4" ht="12.5">
      <c r="C782" s="10"/>
      <c r="D782" s="10"/>
    </row>
    <row r="783" spans="3:4" ht="12.5">
      <c r="C783" s="10"/>
      <c r="D783" s="10"/>
    </row>
    <row r="784" spans="3:4" ht="12.5">
      <c r="C784" s="10"/>
      <c r="D784" s="10"/>
    </row>
    <row r="785" spans="3:4" ht="12.5">
      <c r="C785" s="10"/>
      <c r="D785" s="10"/>
    </row>
    <row r="786" spans="3:4" ht="12.5">
      <c r="C786" s="10"/>
      <c r="D786" s="10"/>
    </row>
    <row r="787" spans="3:4" ht="12.5">
      <c r="C787" s="10"/>
      <c r="D787" s="10"/>
    </row>
    <row r="788" spans="3:4" ht="12.5">
      <c r="C788" s="10"/>
      <c r="D788" s="10"/>
    </row>
    <row r="789" spans="3:4" ht="12.5">
      <c r="C789" s="10"/>
      <c r="D789" s="10"/>
    </row>
    <row r="790" spans="3:4" ht="12.5">
      <c r="C790" s="10"/>
      <c r="D790" s="10"/>
    </row>
    <row r="791" spans="3:4" ht="12.5">
      <c r="C791" s="10"/>
      <c r="D791" s="10"/>
    </row>
    <row r="792" spans="3:4" ht="12.5">
      <c r="C792" s="10"/>
      <c r="D792" s="10"/>
    </row>
    <row r="793" spans="3:4" ht="12.5">
      <c r="C793" s="10"/>
      <c r="D793" s="10"/>
    </row>
    <row r="794" spans="3:4" ht="12.5">
      <c r="C794" s="10"/>
      <c r="D794" s="10"/>
    </row>
    <row r="795" spans="3:4" ht="12.5">
      <c r="C795" s="10"/>
      <c r="D795" s="10"/>
    </row>
    <row r="796" spans="3:4" ht="12.5">
      <c r="C796" s="10"/>
      <c r="D796" s="10"/>
    </row>
    <row r="797" spans="3:4" ht="12.5">
      <c r="C797" s="10"/>
      <c r="D797" s="10"/>
    </row>
    <row r="798" spans="3:4" ht="12.5">
      <c r="C798" s="10"/>
      <c r="D798" s="10"/>
    </row>
    <row r="799" spans="3:4" ht="12.5">
      <c r="C799" s="10"/>
      <c r="D799" s="10"/>
    </row>
    <row r="800" spans="3:4" ht="12.5">
      <c r="C800" s="10"/>
      <c r="D800" s="10"/>
    </row>
    <row r="801" spans="3:4" ht="12.5">
      <c r="C801" s="10"/>
      <c r="D801" s="10"/>
    </row>
    <row r="802" spans="3:4" ht="12.5">
      <c r="C802" s="10"/>
      <c r="D802" s="10"/>
    </row>
    <row r="803" spans="3:4" ht="12.5">
      <c r="C803" s="10"/>
      <c r="D803" s="10"/>
    </row>
    <row r="804" spans="3:4" ht="12.5">
      <c r="C804" s="10"/>
      <c r="D804" s="10"/>
    </row>
    <row r="805" spans="3:4" ht="12.5">
      <c r="C805" s="10"/>
      <c r="D805" s="10"/>
    </row>
    <row r="806" spans="3:4" ht="12.5">
      <c r="C806" s="10"/>
      <c r="D806" s="10"/>
    </row>
    <row r="807" spans="3:4" ht="12.5">
      <c r="C807" s="10"/>
      <c r="D807" s="10"/>
    </row>
    <row r="808" spans="3:4" ht="12.5">
      <c r="C808" s="10"/>
      <c r="D808" s="10"/>
    </row>
    <row r="809" spans="3:4" ht="12.5">
      <c r="C809" s="10"/>
      <c r="D809" s="10"/>
    </row>
    <row r="810" spans="3:4" ht="12.5">
      <c r="C810" s="10"/>
      <c r="D810" s="10"/>
    </row>
    <row r="811" spans="3:4" ht="12.5">
      <c r="C811" s="10"/>
      <c r="D811" s="10"/>
    </row>
    <row r="812" spans="3:4" ht="12.5">
      <c r="C812" s="10"/>
      <c r="D812" s="10"/>
    </row>
    <row r="813" spans="3:4" ht="12.5">
      <c r="C813" s="10"/>
      <c r="D813" s="10"/>
    </row>
    <row r="814" spans="3:4" ht="12.5">
      <c r="C814" s="10"/>
      <c r="D814" s="10"/>
    </row>
    <row r="815" spans="3:4" ht="12.5">
      <c r="C815" s="10"/>
      <c r="D815" s="10"/>
    </row>
    <row r="816" spans="3:4" ht="12.5">
      <c r="C816" s="10"/>
      <c r="D816" s="10"/>
    </row>
    <row r="817" spans="3:4" ht="12.5">
      <c r="C817" s="10"/>
      <c r="D817" s="10"/>
    </row>
    <row r="818" spans="3:4" ht="12.5">
      <c r="C818" s="10"/>
      <c r="D818" s="10"/>
    </row>
    <row r="819" spans="3:4" ht="12.5">
      <c r="C819" s="10"/>
      <c r="D819" s="10"/>
    </row>
    <row r="820" spans="3:4" ht="12.5">
      <c r="C820" s="10"/>
      <c r="D820" s="10"/>
    </row>
    <row r="821" spans="3:4" ht="12.5">
      <c r="C821" s="10"/>
      <c r="D821" s="10"/>
    </row>
    <row r="822" spans="3:4" ht="12.5">
      <c r="C822" s="10"/>
      <c r="D822" s="10"/>
    </row>
    <row r="823" spans="3:4" ht="12.5">
      <c r="C823" s="10"/>
      <c r="D823" s="10"/>
    </row>
    <row r="824" spans="3:4" ht="12.5">
      <c r="C824" s="10"/>
      <c r="D824" s="10"/>
    </row>
    <row r="825" spans="3:4" ht="12.5">
      <c r="C825" s="10"/>
      <c r="D825" s="10"/>
    </row>
    <row r="826" spans="3:4" ht="12.5">
      <c r="C826" s="10"/>
      <c r="D826" s="10"/>
    </row>
    <row r="827" spans="3:4" ht="12.5">
      <c r="C827" s="10"/>
      <c r="D827" s="10"/>
    </row>
    <row r="828" spans="3:4" ht="12.5">
      <c r="C828" s="10"/>
      <c r="D828" s="10"/>
    </row>
    <row r="829" spans="3:4" ht="12.5">
      <c r="C829" s="10"/>
      <c r="D829" s="10"/>
    </row>
    <row r="830" spans="3:4" ht="12.5">
      <c r="C830" s="10"/>
      <c r="D830" s="10"/>
    </row>
    <row r="831" spans="3:4" ht="12.5">
      <c r="C831" s="10"/>
      <c r="D831" s="10"/>
    </row>
    <row r="832" spans="3:4" ht="12.5">
      <c r="C832" s="10"/>
      <c r="D832" s="10"/>
    </row>
    <row r="833" spans="3:4" ht="12.5">
      <c r="C833" s="10"/>
      <c r="D833" s="10"/>
    </row>
    <row r="834" spans="3:4" ht="12.5">
      <c r="C834" s="10"/>
      <c r="D834" s="10"/>
    </row>
    <row r="835" spans="3:4" ht="12.5">
      <c r="C835" s="10"/>
      <c r="D835" s="10"/>
    </row>
    <row r="836" spans="3:4" ht="12.5">
      <c r="C836" s="10"/>
      <c r="D836" s="10"/>
    </row>
    <row r="837" spans="3:4" ht="12.5">
      <c r="C837" s="10"/>
      <c r="D837" s="10"/>
    </row>
    <row r="838" spans="3:4" ht="12.5">
      <c r="C838" s="10"/>
      <c r="D838" s="10"/>
    </row>
    <row r="839" spans="3:4" ht="12.5">
      <c r="C839" s="10"/>
      <c r="D839" s="10"/>
    </row>
    <row r="840" spans="3:4" ht="12.5">
      <c r="C840" s="10"/>
      <c r="D840" s="10"/>
    </row>
    <row r="841" spans="3:4" ht="12.5">
      <c r="C841" s="10"/>
      <c r="D841" s="10"/>
    </row>
    <row r="842" spans="3:4" ht="12.5">
      <c r="C842" s="10"/>
      <c r="D842" s="10"/>
    </row>
    <row r="843" spans="3:4" ht="12.5">
      <c r="C843" s="10"/>
      <c r="D843" s="10"/>
    </row>
    <row r="844" spans="3:4" ht="12.5">
      <c r="C844" s="10"/>
      <c r="D844" s="10"/>
    </row>
    <row r="845" spans="3:4" ht="12.5">
      <c r="C845" s="10"/>
      <c r="D845" s="10"/>
    </row>
    <row r="846" spans="3:4" ht="12.5">
      <c r="C846" s="10"/>
      <c r="D846" s="10"/>
    </row>
    <row r="847" spans="3:4" ht="12.5">
      <c r="C847" s="10"/>
      <c r="D847" s="10"/>
    </row>
    <row r="848" spans="3:4" ht="12.5">
      <c r="C848" s="10"/>
      <c r="D848" s="10"/>
    </row>
    <row r="849" spans="3:4" ht="12.5">
      <c r="C849" s="10"/>
      <c r="D849" s="10"/>
    </row>
    <row r="850" spans="3:4" ht="12.5">
      <c r="C850" s="10"/>
      <c r="D850" s="10"/>
    </row>
    <row r="851" spans="3:4" ht="12.5">
      <c r="C851" s="10"/>
      <c r="D851" s="10"/>
    </row>
    <row r="852" spans="3:4" ht="12.5">
      <c r="C852" s="10"/>
      <c r="D852" s="10"/>
    </row>
    <row r="853" spans="3:4" ht="12.5">
      <c r="C853" s="10"/>
      <c r="D853" s="10"/>
    </row>
    <row r="854" spans="3:4" ht="12.5">
      <c r="C854" s="10"/>
      <c r="D854" s="10"/>
    </row>
    <row r="855" spans="3:4" ht="12.5">
      <c r="C855" s="10"/>
      <c r="D855" s="10"/>
    </row>
    <row r="856" spans="3:4" ht="12.5">
      <c r="C856" s="10"/>
      <c r="D856" s="10"/>
    </row>
    <row r="857" spans="3:4" ht="12.5">
      <c r="C857" s="10"/>
      <c r="D857" s="10"/>
    </row>
    <row r="858" spans="3:4" ht="12.5">
      <c r="C858" s="10"/>
      <c r="D858" s="10"/>
    </row>
    <row r="859" spans="3:4" ht="12.5">
      <c r="C859" s="10"/>
      <c r="D859" s="10"/>
    </row>
    <row r="860" spans="3:4" ht="12.5">
      <c r="C860" s="10"/>
      <c r="D860" s="10"/>
    </row>
    <row r="861" spans="3:4" ht="12.5">
      <c r="C861" s="10"/>
      <c r="D861" s="10"/>
    </row>
    <row r="862" spans="3:4" ht="12.5">
      <c r="C862" s="10"/>
      <c r="D862" s="10"/>
    </row>
    <row r="863" spans="3:4" ht="12.5">
      <c r="C863" s="10"/>
      <c r="D863" s="10"/>
    </row>
    <row r="864" spans="3:4" ht="12.5">
      <c r="C864" s="10"/>
      <c r="D864" s="10"/>
    </row>
    <row r="865" spans="3:4" ht="12.5">
      <c r="C865" s="10"/>
      <c r="D865" s="10"/>
    </row>
    <row r="866" spans="3:4" ht="12.5">
      <c r="C866" s="10"/>
      <c r="D866" s="10"/>
    </row>
    <row r="867" spans="3:4" ht="12.5">
      <c r="C867" s="10"/>
      <c r="D867" s="10"/>
    </row>
    <row r="868" spans="3:4" ht="12.5">
      <c r="C868" s="10"/>
      <c r="D868" s="10"/>
    </row>
    <row r="869" spans="3:4" ht="12.5">
      <c r="C869" s="10"/>
      <c r="D869" s="10"/>
    </row>
    <row r="870" spans="3:4" ht="12.5">
      <c r="C870" s="10"/>
      <c r="D870" s="10"/>
    </row>
    <row r="871" spans="3:4" ht="12.5">
      <c r="C871" s="10"/>
      <c r="D871" s="10"/>
    </row>
    <row r="872" spans="3:4" ht="12.5">
      <c r="C872" s="10"/>
      <c r="D872" s="10"/>
    </row>
    <row r="873" spans="3:4" ht="12.5">
      <c r="C873" s="10"/>
      <c r="D873" s="10"/>
    </row>
    <row r="874" spans="3:4" ht="12.5">
      <c r="C874" s="10"/>
      <c r="D874" s="10"/>
    </row>
    <row r="875" spans="3:4" ht="12.5">
      <c r="C875" s="10"/>
      <c r="D875" s="10"/>
    </row>
    <row r="876" spans="3:4" ht="12.5">
      <c r="C876" s="10"/>
      <c r="D876" s="10"/>
    </row>
    <row r="877" spans="3:4" ht="12.5">
      <c r="C877" s="10"/>
      <c r="D877" s="10"/>
    </row>
    <row r="878" spans="3:4" ht="12.5">
      <c r="C878" s="10"/>
      <c r="D878" s="10"/>
    </row>
    <row r="879" spans="3:4" ht="12.5">
      <c r="C879" s="10"/>
      <c r="D879" s="10"/>
    </row>
    <row r="880" spans="3:4" ht="12.5">
      <c r="C880" s="10"/>
      <c r="D880" s="10"/>
    </row>
    <row r="881" spans="3:4" ht="12.5">
      <c r="C881" s="10"/>
      <c r="D881" s="10"/>
    </row>
    <row r="882" spans="3:4" ht="12.5">
      <c r="C882" s="10"/>
      <c r="D882" s="10"/>
    </row>
    <row r="883" spans="3:4" ht="12.5">
      <c r="C883" s="10"/>
      <c r="D883" s="10"/>
    </row>
    <row r="884" spans="3:4" ht="12.5">
      <c r="C884" s="10"/>
      <c r="D884" s="10"/>
    </row>
    <row r="885" spans="3:4" ht="12.5">
      <c r="C885" s="10"/>
      <c r="D885" s="10"/>
    </row>
    <row r="886" spans="3:4" ht="12.5">
      <c r="C886" s="10"/>
      <c r="D886" s="10"/>
    </row>
    <row r="887" spans="3:4" ht="12.5">
      <c r="C887" s="10"/>
      <c r="D887" s="10"/>
    </row>
    <row r="888" spans="3:4" ht="12.5">
      <c r="C888" s="10"/>
      <c r="D888" s="10"/>
    </row>
    <row r="889" spans="3:4" ht="12.5">
      <c r="C889" s="10"/>
      <c r="D889" s="10"/>
    </row>
    <row r="890" spans="3:4" ht="12.5">
      <c r="C890" s="10"/>
      <c r="D890" s="10"/>
    </row>
    <row r="891" spans="3:4" ht="12.5">
      <c r="C891" s="10"/>
      <c r="D891" s="10"/>
    </row>
    <row r="892" spans="3:4" ht="12.5">
      <c r="C892" s="10"/>
      <c r="D892" s="10"/>
    </row>
    <row r="893" spans="3:4" ht="12.5">
      <c r="C893" s="10"/>
      <c r="D893" s="10"/>
    </row>
    <row r="894" spans="3:4" ht="12.5">
      <c r="C894" s="10"/>
      <c r="D894" s="10"/>
    </row>
    <row r="895" spans="3:4" ht="12.5">
      <c r="C895" s="10"/>
      <c r="D895" s="10"/>
    </row>
    <row r="896" spans="3:4" ht="12.5">
      <c r="C896" s="10"/>
      <c r="D896" s="10"/>
    </row>
    <row r="897" spans="3:4" ht="12.5">
      <c r="C897" s="10"/>
      <c r="D897" s="10"/>
    </row>
    <row r="898" spans="3:4" ht="12.5">
      <c r="C898" s="10"/>
      <c r="D898" s="10"/>
    </row>
    <row r="899" spans="3:4" ht="12.5">
      <c r="C899" s="10"/>
      <c r="D899" s="10"/>
    </row>
    <row r="900" spans="3:4" ht="12.5">
      <c r="C900" s="10"/>
      <c r="D900" s="10"/>
    </row>
    <row r="901" spans="3:4" ht="12.5">
      <c r="C901" s="10"/>
      <c r="D901" s="10"/>
    </row>
    <row r="902" spans="3:4" ht="12.5">
      <c r="C902" s="10"/>
      <c r="D902" s="10"/>
    </row>
    <row r="903" spans="3:4" ht="12.5">
      <c r="C903" s="10"/>
      <c r="D903" s="10"/>
    </row>
    <row r="904" spans="3:4" ht="12.5">
      <c r="C904" s="10"/>
      <c r="D904" s="10"/>
    </row>
    <row r="905" spans="3:4" ht="12.5">
      <c r="C905" s="10"/>
      <c r="D905" s="10"/>
    </row>
    <row r="906" spans="3:4" ht="12.5">
      <c r="C906" s="10"/>
      <c r="D906" s="10"/>
    </row>
    <row r="907" spans="3:4" ht="12.5">
      <c r="C907" s="10"/>
      <c r="D907" s="10"/>
    </row>
    <row r="908" spans="3:4" ht="12.5">
      <c r="C908" s="10"/>
      <c r="D908" s="10"/>
    </row>
    <row r="909" spans="3:4" ht="12.5">
      <c r="C909" s="10"/>
      <c r="D909" s="10"/>
    </row>
    <row r="910" spans="3:4" ht="12.5">
      <c r="C910" s="10"/>
      <c r="D910" s="10"/>
    </row>
    <row r="911" spans="3:4" ht="12.5">
      <c r="C911" s="10"/>
      <c r="D911" s="10"/>
    </row>
    <row r="912" spans="3:4" ht="12.5">
      <c r="C912" s="10"/>
      <c r="D912" s="10"/>
    </row>
    <row r="913" spans="3:4" ht="12.5">
      <c r="C913" s="10"/>
      <c r="D913" s="10"/>
    </row>
    <row r="914" spans="3:4" ht="12.5">
      <c r="C914" s="10"/>
      <c r="D914" s="10"/>
    </row>
    <row r="915" spans="3:4" ht="12.5">
      <c r="C915" s="10"/>
      <c r="D915" s="10"/>
    </row>
    <row r="916" spans="3:4" ht="12.5">
      <c r="C916" s="10"/>
      <c r="D916" s="10"/>
    </row>
    <row r="917" spans="3:4" ht="12.5">
      <c r="C917" s="10"/>
      <c r="D917" s="10"/>
    </row>
    <row r="918" spans="3:4" ht="12.5">
      <c r="C918" s="10"/>
      <c r="D918" s="10"/>
    </row>
    <row r="919" spans="3:4" ht="12.5">
      <c r="C919" s="10"/>
      <c r="D919" s="10"/>
    </row>
    <row r="920" spans="3:4" ht="12.5">
      <c r="C920" s="10"/>
      <c r="D920" s="10"/>
    </row>
    <row r="921" spans="3:4" ht="12.5">
      <c r="C921" s="10"/>
      <c r="D921" s="10"/>
    </row>
    <row r="922" spans="3:4" ht="12.5">
      <c r="C922" s="10"/>
      <c r="D922" s="10"/>
    </row>
    <row r="923" spans="3:4" ht="12.5">
      <c r="C923" s="10"/>
      <c r="D923" s="10"/>
    </row>
    <row r="924" spans="3:4" ht="12.5">
      <c r="C924" s="10"/>
      <c r="D924" s="10"/>
    </row>
    <row r="925" spans="3:4" ht="12.5">
      <c r="C925" s="10"/>
      <c r="D925" s="10"/>
    </row>
    <row r="926" spans="3:4" ht="12.5">
      <c r="C926" s="10"/>
      <c r="D926" s="10"/>
    </row>
    <row r="927" spans="3:4" ht="12.5">
      <c r="C927" s="10"/>
      <c r="D927" s="10"/>
    </row>
    <row r="928" spans="3:4" ht="12.5">
      <c r="C928" s="10"/>
      <c r="D928" s="10"/>
    </row>
    <row r="929" spans="3:4" ht="12.5">
      <c r="C929" s="10"/>
      <c r="D929" s="10"/>
    </row>
    <row r="930" spans="3:4" ht="12.5">
      <c r="C930" s="10"/>
      <c r="D930" s="10"/>
    </row>
    <row r="931" spans="3:4" ht="12.5">
      <c r="C931" s="10"/>
      <c r="D931" s="10"/>
    </row>
    <row r="932" spans="3:4" ht="12.5">
      <c r="C932" s="10"/>
      <c r="D932" s="10"/>
    </row>
    <row r="933" spans="3:4" ht="12.5">
      <c r="C933" s="10"/>
      <c r="D933" s="10"/>
    </row>
    <row r="934" spans="3:4" ht="12.5">
      <c r="C934" s="10"/>
      <c r="D934" s="10"/>
    </row>
    <row r="935" spans="3:4" ht="12.5">
      <c r="C935" s="10"/>
      <c r="D935" s="10"/>
    </row>
    <row r="936" spans="3:4" ht="12.5">
      <c r="C936" s="10"/>
      <c r="D936" s="10"/>
    </row>
    <row r="937" spans="3:4" ht="12.5">
      <c r="C937" s="10"/>
      <c r="D937" s="10"/>
    </row>
    <row r="938" spans="3:4" ht="12.5">
      <c r="C938" s="10"/>
      <c r="D938" s="10"/>
    </row>
    <row r="939" spans="3:4" ht="12.5">
      <c r="C939" s="10"/>
      <c r="D939" s="10"/>
    </row>
    <row r="940" spans="3:4" ht="12.5">
      <c r="C940" s="10"/>
      <c r="D940" s="10"/>
    </row>
    <row r="941" spans="3:4" ht="12.5">
      <c r="C941" s="10"/>
      <c r="D941" s="10"/>
    </row>
    <row r="942" spans="3:4" ht="12.5">
      <c r="C942" s="10"/>
      <c r="D942" s="10"/>
    </row>
    <row r="943" spans="3:4" ht="12.5">
      <c r="C943" s="10"/>
      <c r="D943" s="10"/>
    </row>
    <row r="944" spans="3:4" ht="12.5">
      <c r="C944" s="10"/>
      <c r="D944" s="10"/>
    </row>
    <row r="945" spans="3:4" ht="12.5">
      <c r="C945" s="10"/>
      <c r="D945" s="10"/>
    </row>
    <row r="946" spans="3:4" ht="12.5">
      <c r="C946" s="10"/>
      <c r="D946" s="10"/>
    </row>
    <row r="947" spans="3:4" ht="12.5">
      <c r="C947" s="10"/>
      <c r="D947" s="10"/>
    </row>
    <row r="948" spans="3:4" ht="12.5">
      <c r="C948" s="10"/>
      <c r="D948" s="10"/>
    </row>
    <row r="949" spans="3:4" ht="12.5">
      <c r="C949" s="10"/>
      <c r="D949" s="10"/>
    </row>
    <row r="950" spans="3:4" ht="12.5">
      <c r="C950" s="10"/>
      <c r="D950" s="10"/>
    </row>
    <row r="951" spans="3:4" ht="12.5">
      <c r="C951" s="10"/>
      <c r="D951" s="10"/>
    </row>
    <row r="952" spans="3:4" ht="12.5">
      <c r="C952" s="10"/>
      <c r="D952" s="10"/>
    </row>
    <row r="953" spans="3:4" ht="12.5">
      <c r="C953" s="10"/>
      <c r="D953" s="10"/>
    </row>
    <row r="954" spans="3:4" ht="12.5">
      <c r="C954" s="10"/>
      <c r="D954" s="10"/>
    </row>
    <row r="955" spans="3:4" ht="12.5">
      <c r="C955" s="10"/>
      <c r="D955" s="10"/>
    </row>
    <row r="956" spans="3:4" ht="12.5">
      <c r="C956" s="10"/>
      <c r="D956" s="10"/>
    </row>
    <row r="957" spans="3:4" ht="12.5">
      <c r="C957" s="10"/>
      <c r="D957" s="10"/>
    </row>
    <row r="958" spans="3:4" ht="12.5">
      <c r="C958" s="10"/>
      <c r="D958" s="10"/>
    </row>
    <row r="959" spans="3:4" ht="12.5">
      <c r="C959" s="10"/>
      <c r="D959" s="10"/>
    </row>
    <row r="960" spans="3:4" ht="12.5">
      <c r="C960" s="10"/>
      <c r="D960" s="10"/>
    </row>
    <row r="961" spans="3:4" ht="12.5">
      <c r="C961" s="10"/>
      <c r="D961" s="10"/>
    </row>
    <row r="962" spans="3:4" ht="12.5">
      <c r="C962" s="10"/>
      <c r="D962" s="10"/>
    </row>
    <row r="963" spans="3:4" ht="12.5">
      <c r="C963" s="10"/>
      <c r="D963" s="10"/>
    </row>
    <row r="964" spans="3:4" ht="12.5">
      <c r="C964" s="10"/>
      <c r="D964" s="10"/>
    </row>
    <row r="965" spans="3:4" ht="12.5">
      <c r="C965" s="10"/>
      <c r="D965" s="10"/>
    </row>
    <row r="966" spans="3:4" ht="12.5">
      <c r="C966" s="10"/>
      <c r="D966" s="10"/>
    </row>
    <row r="967" spans="3:4" ht="12.5">
      <c r="C967" s="10"/>
      <c r="D967" s="10"/>
    </row>
    <row r="968" spans="3:4" ht="12.5">
      <c r="C968" s="10"/>
      <c r="D968" s="10"/>
    </row>
    <row r="969" spans="3:4" ht="12.5">
      <c r="C969" s="10"/>
      <c r="D969" s="10"/>
    </row>
    <row r="970" spans="3:4" ht="12.5">
      <c r="C970" s="10"/>
      <c r="D970" s="10"/>
    </row>
    <row r="971" spans="3:4" ht="12.5">
      <c r="C971" s="10"/>
      <c r="D971" s="10"/>
    </row>
    <row r="972" spans="3:4" ht="12.5">
      <c r="C972" s="10"/>
      <c r="D972" s="10"/>
    </row>
    <row r="973" spans="3:4" ht="12.5">
      <c r="C973" s="10"/>
      <c r="D973" s="10"/>
    </row>
    <row r="974" spans="3:4" ht="12.5">
      <c r="C974" s="10"/>
      <c r="D974" s="10"/>
    </row>
    <row r="975" spans="3:4" ht="12.5">
      <c r="C975" s="10"/>
      <c r="D975" s="10"/>
    </row>
    <row r="976" spans="3:4" ht="12.5">
      <c r="C976" s="10"/>
      <c r="D976" s="10"/>
    </row>
    <row r="977" spans="3:4" ht="12.5">
      <c r="C977" s="10"/>
      <c r="D977" s="10"/>
    </row>
    <row r="978" spans="3:4" ht="12.5">
      <c r="C978" s="10"/>
      <c r="D978" s="10"/>
    </row>
    <row r="979" spans="3:4" ht="12.5">
      <c r="C979" s="10"/>
      <c r="D979" s="10"/>
    </row>
    <row r="980" spans="3:4" ht="12.5">
      <c r="C980" s="10"/>
      <c r="D980" s="10"/>
    </row>
    <row r="981" spans="3:4" ht="12.5">
      <c r="C981" s="10"/>
      <c r="D981" s="10"/>
    </row>
    <row r="982" spans="3:4" ht="12.5">
      <c r="C982" s="10"/>
      <c r="D982" s="10"/>
    </row>
    <row r="983" spans="3:4" ht="12.5">
      <c r="C983" s="10"/>
      <c r="D983" s="10"/>
    </row>
    <row r="984" spans="3:4" ht="12.5">
      <c r="C984" s="10"/>
      <c r="D984" s="10"/>
    </row>
    <row r="985" spans="3:4" ht="12.5">
      <c r="C985" s="10"/>
      <c r="D985" s="10"/>
    </row>
    <row r="986" spans="3:4" ht="12.5">
      <c r="C986" s="10"/>
      <c r="D986" s="10"/>
    </row>
    <row r="987" spans="3:4" ht="12.5">
      <c r="C987" s="10"/>
      <c r="D987" s="10"/>
    </row>
    <row r="988" spans="3:4" ht="12.5">
      <c r="C988" s="10"/>
      <c r="D988" s="10"/>
    </row>
    <row r="989" spans="3:4" ht="12.5">
      <c r="C989" s="10"/>
      <c r="D989" s="10"/>
    </row>
    <row r="990" spans="3:4" ht="12.5">
      <c r="C990" s="10"/>
      <c r="D990" s="10"/>
    </row>
    <row r="991" spans="3:4" ht="12.5">
      <c r="C991" s="10"/>
      <c r="D991" s="10"/>
    </row>
    <row r="992" spans="3:4" ht="12.5">
      <c r="C992" s="10"/>
      <c r="D992" s="10"/>
    </row>
    <row r="993" spans="3:4" ht="12.5">
      <c r="C993" s="10"/>
      <c r="D993" s="10"/>
    </row>
    <row r="994" spans="3:4" ht="12.5">
      <c r="C994" s="10"/>
      <c r="D994" s="10"/>
    </row>
    <row r="995" spans="3:4" ht="12.5">
      <c r="C995" s="10"/>
      <c r="D995" s="10"/>
    </row>
    <row r="996" spans="3:4" ht="12.5">
      <c r="C996" s="10"/>
      <c r="D996" s="10"/>
    </row>
    <row r="997" spans="3:4" ht="12.5">
      <c r="C997" s="10"/>
      <c r="D997" s="10"/>
    </row>
    <row r="998" spans="3:4" ht="12.5">
      <c r="C998" s="10"/>
      <c r="D998" s="10"/>
    </row>
    <row r="999" spans="3:4" ht="12.5">
      <c r="C999" s="10"/>
      <c r="D999"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KnitVariables</vt:lpstr>
      <vt:lpstr>Offsets</vt:lpstr>
      <vt:lpstr>ArmholeShaping</vt:lpstr>
      <vt:lpstr>BUST</vt:lpstr>
      <vt:lpstr>COL_OFFSET</vt:lpstr>
      <vt:lpstr>ROW_OFFSET</vt:lpstr>
      <vt:lpstr>STITCH_GAUGE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Nikitha Bandari</dc:creator>
  <cp:lastModifiedBy>Rama Gandikota</cp:lastModifiedBy>
  <dcterms:created xsi:type="dcterms:W3CDTF">2020-03-19T10:55:06Z</dcterms:created>
  <dcterms:modified xsi:type="dcterms:W3CDTF">2020-03-19T12:22:47Z</dcterms:modified>
</cp:coreProperties>
</file>