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DFFBDEAC-D274-4851-BC2B-EE3615995159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formresponses3" sheetId="1" r:id="rId1"/>
    <sheet name="KnitVariables" sheetId="2" r:id="rId2"/>
    <sheet name="ArmholeShaping" sheetId="3" r:id="rId3"/>
    <sheet name="Offsets" sheetId="4" r:id="rId4"/>
    <sheet name="Patterns" sheetId="5" r:id="rId5"/>
    <sheet name="Sheet1" sheetId="6" r:id="rId6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2" l="1"/>
  <c r="C56" i="2"/>
  <c r="H11" i="4"/>
  <c r="H10" i="4"/>
  <c r="H9" i="4"/>
  <c r="H8" i="4"/>
  <c r="H7" i="4"/>
  <c r="H6" i="4"/>
  <c r="H5" i="4"/>
  <c r="H4" i="4"/>
  <c r="C100" i="2"/>
  <c r="C98" i="2"/>
  <c r="C92" i="2"/>
  <c r="C93" i="2" s="1"/>
  <c r="C91" i="2"/>
  <c r="C90" i="2" a="1"/>
  <c r="C90" i="2" s="1"/>
  <c r="C89" i="2" a="1"/>
  <c r="C89" i="2" s="1"/>
  <c r="C84" i="2" a="1"/>
  <c r="C84" i="2" s="1"/>
  <c r="C87" i="2" s="1"/>
  <c r="C83" i="2" a="1"/>
  <c r="C83" i="2" s="1"/>
  <c r="C82" i="2" a="1"/>
  <c r="C82" i="2" s="1"/>
  <c r="C79" i="2" a="1"/>
  <c r="C79" i="2" s="1"/>
  <c r="C78" i="2" a="1"/>
  <c r="C78" i="2" s="1"/>
  <c r="C72" i="2"/>
  <c r="C70" i="2"/>
  <c r="C68" i="2"/>
  <c r="C62" i="2"/>
  <c r="C60" i="2"/>
  <c r="C49" i="2"/>
  <c r="C47" i="2"/>
  <c r="C48" i="2" s="1"/>
  <c r="C33" i="2"/>
  <c r="C32" i="2"/>
  <c r="C31" i="2"/>
  <c r="C41" i="2" s="1"/>
  <c r="C30" i="2"/>
  <c r="F24" i="2"/>
  <c r="C24" i="2"/>
  <c r="F21" i="2"/>
  <c r="C21" i="2"/>
  <c r="C50" i="2" l="1"/>
  <c r="C61" i="2"/>
  <c r="C73" i="2"/>
  <c r="C65" i="2" l="1"/>
  <c r="C6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100-000001000000}">
      <text>
        <r>
          <rPr>
            <sz val="10"/>
            <color rgb="FF000000"/>
            <rFont val="Arial"/>
            <family val="2"/>
          </rPr>
          <t>Ensure that these row offset align with the correct columns in the input sheet</t>
        </r>
      </text>
    </comment>
    <comment ref="F2" authorId="0" shapeId="0" xr:uid="{00000000-0006-0000-0100-000002000000}">
      <text>
        <r>
          <rPr>
            <sz val="10"/>
            <color rgb="FF000000"/>
            <rFont val="Arial"/>
            <family val="2"/>
          </rPr>
          <t>Change the sheet and the range for the input from the form</t>
        </r>
      </text>
    </comment>
    <comment ref="D3" authorId="0" shapeId="0" xr:uid="{00000000-0006-0000-0100-000003000000}">
      <text>
        <r>
          <rPr>
            <sz val="10"/>
            <color rgb="FF000000"/>
            <rFont val="Arial"/>
            <family val="2"/>
          </rPr>
          <t>Col C</t>
        </r>
      </text>
    </comment>
    <comment ref="F3" authorId="0" shapeId="0" xr:uid="{00000000-0006-0000-0100-000004000000}">
      <text>
        <r>
          <rPr>
            <sz val="10"/>
            <color rgb="FF000000"/>
            <rFont val="Arial"/>
            <family val="2"/>
          </rPr>
          <t>Enter the name of the input sheet</t>
        </r>
      </text>
    </comment>
    <comment ref="D4" authorId="0" shapeId="0" xr:uid="{00000000-0006-0000-0100-000005000000}">
      <text>
        <r>
          <rPr>
            <sz val="10"/>
            <color rgb="FF000000"/>
            <rFont val="Arial"/>
            <family val="2"/>
          </rPr>
          <t>Not needed</t>
        </r>
      </text>
    </comment>
    <comment ref="F4" authorId="0" shapeId="0" xr:uid="{00000000-0006-0000-0100-000006000000}">
      <text>
        <r>
          <rPr>
            <sz val="10"/>
            <color rgb="FF000000"/>
            <rFont val="Arial"/>
            <family val="2"/>
          </rPr>
          <t>This is the destination folder for the customer's pattern after it has been created</t>
        </r>
      </text>
    </comment>
    <comment ref="D5" authorId="0" shapeId="0" xr:uid="{00000000-0006-0000-0100-000007000000}">
      <text>
        <r>
          <rPr>
            <sz val="10"/>
            <color rgb="FF000000"/>
            <rFont val="Arial"/>
            <family val="2"/>
          </rPr>
          <t>D</t>
        </r>
      </text>
    </comment>
    <comment ref="D6" authorId="0" shapeId="0" xr:uid="{00000000-0006-0000-0100-000008000000}">
      <text>
        <r>
          <rPr>
            <sz val="10"/>
            <color rgb="FF000000"/>
            <rFont val="Arial"/>
            <family val="2"/>
          </rPr>
          <t>E</t>
        </r>
      </text>
    </comment>
    <comment ref="D7" authorId="0" shapeId="0" xr:uid="{00000000-0006-0000-0100-000009000000}">
      <text>
        <r>
          <rPr>
            <sz val="10"/>
            <color rgb="FF000000"/>
            <rFont val="Arial"/>
            <family val="2"/>
          </rPr>
          <t>F</t>
        </r>
      </text>
    </comment>
    <comment ref="D8" authorId="0" shapeId="0" xr:uid="{00000000-0006-0000-0100-00000A000000}">
      <text>
        <r>
          <rPr>
            <sz val="10"/>
            <color rgb="FF000000"/>
            <rFont val="Arial"/>
            <family val="2"/>
          </rPr>
          <t>G</t>
        </r>
      </text>
    </comment>
    <comment ref="D9" authorId="0" shapeId="0" xr:uid="{00000000-0006-0000-0100-00000B000000}">
      <text>
        <r>
          <rPr>
            <sz val="10"/>
            <color rgb="FF000000"/>
            <rFont val="Arial"/>
            <family val="2"/>
          </rPr>
          <t>H</t>
        </r>
      </text>
    </comment>
    <comment ref="D13" authorId="0" shapeId="0" xr:uid="{00000000-0006-0000-0100-00000C000000}">
      <text>
        <r>
          <rPr>
            <sz val="10"/>
            <color rgb="FF000000"/>
            <rFont val="Arial"/>
            <family val="2"/>
          </rPr>
          <t>Q</t>
        </r>
      </text>
    </comment>
    <comment ref="F68" authorId="0" shapeId="0" xr:uid="{00000000-0006-0000-0100-00000D000000}">
      <text>
        <r>
          <rPr>
            <sz val="10"/>
            <color rgb="FF000000"/>
            <rFont val="Arial"/>
            <family val="2"/>
          </rPr>
          <t>+ramakrishna.gandikota@pluraltechnology.com This should be rounded to the quarter inch: .0, .25, .5, .75
_Assigned to ramakrishna.gandikota@pluraltechnology.com_
	-Jane Nickerson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300-000001000000}">
      <text>
        <r>
          <rPr>
            <sz val="10"/>
            <color rgb="FF000000"/>
            <rFont val="Arial"/>
            <family val="2"/>
          </rPr>
          <t>row gauge is not used. For reference only</t>
        </r>
      </text>
    </comment>
    <comment ref="G2" authorId="0" shapeId="0" xr:uid="{00000000-0006-0000-0300-000002000000}">
      <text>
        <r>
          <rPr>
            <sz val="10"/>
            <color rgb="FF000000"/>
            <rFont val="Arial"/>
            <family val="2"/>
          </rPr>
          <t>This the row where the arm hole shaping starts</t>
        </r>
      </text>
    </comment>
  </commentList>
</comments>
</file>

<file path=xl/sharedStrings.xml><?xml version="1.0" encoding="utf-8"?>
<sst xmlns="http://schemas.openxmlformats.org/spreadsheetml/2006/main" count="317" uniqueCount="166">
  <si>
    <t>Timestamp</t>
  </si>
  <si>
    <t>Untitled Question</t>
  </si>
  <si>
    <t>ARMHOLE_BUST_RELATIONSHIP</t>
  </si>
  <si>
    <t>Input</t>
  </si>
  <si>
    <t>First Name</t>
  </si>
  <si>
    <t>Last Name</t>
  </si>
  <si>
    <t xml:space="preserve">Please enter your email address </t>
  </si>
  <si>
    <t>Select your measurement preference</t>
  </si>
  <si>
    <t>Stitch Gauge</t>
  </si>
  <si>
    <t>Row Gauge</t>
  </si>
  <si>
    <t>Lower Edge Width</t>
  </si>
  <si>
    <t>Waist</t>
  </si>
  <si>
    <t>Bust</t>
  </si>
  <si>
    <t>Length to Underarm</t>
  </si>
  <si>
    <t>Neck to Shoulder</t>
  </si>
  <si>
    <t>Armhole Depth</t>
  </si>
  <si>
    <t>Upper Arm Circumference</t>
  </si>
  <si>
    <t>knitVariable</t>
  </si>
  <si>
    <t>Jane</t>
  </si>
  <si>
    <t>Nickerson</t>
  </si>
  <si>
    <t>Nickersonjane@gmail.com</t>
  </si>
  <si>
    <t>Inches</t>
  </si>
  <si>
    <t>Janie</t>
  </si>
  <si>
    <t xml:space="preserve"> nickersonjane@gmail.com</t>
  </si>
  <si>
    <t>Oreo</t>
  </si>
  <si>
    <t>Cindy</t>
  </si>
  <si>
    <t>Faust</t>
  </si>
  <si>
    <t>cindy_faust@hotmail.com</t>
  </si>
  <si>
    <t>Value</t>
  </si>
  <si>
    <t>Profile 1: Long Waisted</t>
  </si>
  <si>
    <t>Profile 2: Apple Shaped</t>
  </si>
  <si>
    <t>Profile 3: Hourglass</t>
  </si>
  <si>
    <t>STITCH_GAUGE</t>
  </si>
  <si>
    <t>FIRST_NAME</t>
  </si>
  <si>
    <t>ROW_GAUGE</t>
  </si>
  <si>
    <t>#_OF_STITCHES_FOR_FIRST_DECREASE_AT_ARMHOLE</t>
  </si>
  <si>
    <t xml:space="preserve">Cindy </t>
  </si>
  <si>
    <t>Debbie</t>
  </si>
  <si>
    <t>Tessa</t>
  </si>
  <si>
    <t>LAST_NAME</t>
  </si>
  <si>
    <t>#_OF_STITCHES_FOR_SECOND_DECREASE_AT_ARMHOLE</t>
  </si>
  <si>
    <t>#_OF_STITCHES_FOR_THIRD_DECREASE_AT_ARMHOLE</t>
  </si>
  <si>
    <t>Thinman</t>
  </si>
  <si>
    <t>Round</t>
  </si>
  <si>
    <t>Hourglass</t>
  </si>
  <si>
    <t>PATTERN</t>
  </si>
  <si>
    <t>#_OF_STITCHES_FOR_4TH_DECREASE_AT_ARMHOLE</t>
  </si>
  <si>
    <t>#_OF_TIMES_TO_DECREASE_1_STITCH_AT_EACH_END</t>
  </si>
  <si>
    <t>#_OF_ROWS_TO_KNIT_STRAIGHT</t>
  </si>
  <si>
    <t>EMAIL_ADDRESS</t>
  </si>
  <si>
    <t>Bust sizes</t>
  </si>
  <si>
    <t>DEC_1_STITCH_EVERY_OTHER_ROW_X_TIMES</t>
  </si>
  <si>
    <t>BO_2_STITCHES_BEG_NEXT_X_ROWS</t>
  </si>
  <si>
    <t>BO_4_STITCHES_BEG_NEXT_X_ROWS</t>
  </si>
  <si>
    <t>NEEDLE_SIZE</t>
  </si>
  <si>
    <t>BO_REMAINING_1</t>
  </si>
  <si>
    <t>Col of Armhole Shaping</t>
  </si>
  <si>
    <t>stitch gauge</t>
  </si>
  <si>
    <t>row gauge</t>
  </si>
  <si>
    <t>row offset</t>
  </si>
  <si>
    <t>section size</t>
  </si>
  <si>
    <t>HIPS</t>
  </si>
  <si>
    <t>BO_REMAINING_2</t>
  </si>
  <si>
    <t>LOWER_EDGE_TO_UNDERARM</t>
  </si>
  <si>
    <t>Pattern-specific</t>
  </si>
  <si>
    <t>BO_REMAINING_3</t>
  </si>
  <si>
    <t>LOWER_EDGE_TO_WAIST</t>
  </si>
  <si>
    <t>WAIST_TO_UNDERARM</t>
  </si>
  <si>
    <t>BUST</t>
  </si>
  <si>
    <t>NECK_EDGE_TO_SHOULDER</t>
  </si>
  <si>
    <t>This design has not sleeves</t>
  </si>
  <si>
    <t>col offset</t>
  </si>
  <si>
    <t>UPPER_ARM_CIRCUMFERENCE</t>
  </si>
  <si>
    <t>ARMHOLE_DEPTH</t>
  </si>
  <si>
    <t>WAIST_FRONT</t>
  </si>
  <si>
    <t>BUST_FRONT</t>
  </si>
  <si>
    <t>BUST_BACK</t>
  </si>
  <si>
    <t>Bust size</t>
  </si>
  <si>
    <t>EASE</t>
  </si>
  <si>
    <t>Output</t>
  </si>
  <si>
    <t>Cast-on</t>
  </si>
  <si>
    <t>LENGTH_OF_LOWER_EDGE_LACE</t>
  </si>
  <si>
    <t>Unique to this design: lower edge width = length of lace</t>
  </si>
  <si>
    <t>#IF_WAIST_LARGER_THAN_HIPS</t>
  </si>
  <si>
    <t>Stitch gauge</t>
  </si>
  <si>
    <t>#IF_HIPS_LARGER_THAN_WAIST</t>
  </si>
  <si>
    <t>#CAST_ON_IN_MULTIPLES_OF</t>
  </si>
  <si>
    <t>Place markers</t>
  </si>
  <si>
    <t>SIDE_MARKER</t>
  </si>
  <si>
    <t>Shape Body</t>
  </si>
  <si>
    <t>This is length to underarm less (a 2"margin plus Length of lace)</t>
  </si>
  <si>
    <t>Sweater Name</t>
  </si>
  <si>
    <t>Pattern Template File ID</t>
  </si>
  <si>
    <t>Link</t>
  </si>
  <si>
    <t>Off-the-Shoulder Ruffle Tee</t>
  </si>
  <si>
    <t>1CRUZVn0jjstJnBKeqcEucLgmquDSQxW3BvVm8v2Ch3w</t>
  </si>
  <si>
    <t>https://docs.google.com/document/d/1CRUZVn0jjstJnBKeqcEucLgmquDSQxW3BvVm8v2Ch3w</t>
  </si>
  <si>
    <t>Notes:</t>
  </si>
  <si>
    <t>DECREASE_EVERY_N_ROWS_BUST</t>
  </si>
  <si>
    <t>Each design, will require a template file, which would be developed by a technical knitter.</t>
  </si>
  <si>
    <t>TEXT_FOR_BUST_DECREASES</t>
  </si>
  <si>
    <t>This section is not used</t>
  </si>
  <si>
    <t>Back</t>
  </si>
  <si>
    <t>Neckline shaping</t>
  </si>
  <si>
    <t>INCHES_TO_KNIT_BEFORE_NECK_SHAPING</t>
  </si>
  <si>
    <t>Armhole Shaping</t>
  </si>
  <si>
    <t>There is no sleeve, therefore, no sleeve cap shaping</t>
  </si>
  <si>
    <t>DEPTH_OF_ARMHOLE_BEFORE_CENTER_BINDOFF</t>
  </si>
  <si>
    <t>Shoulder bind off</t>
  </si>
  <si>
    <t>SHOULDER_BIND_OFF_1</t>
  </si>
  <si>
    <t>Lace Ruffle</t>
  </si>
  <si>
    <t>SHOULDER_BIND_OFF_2</t>
  </si>
  <si>
    <t>SHOULDER_BIND_OFF_3</t>
  </si>
  <si>
    <t/>
  </si>
  <si>
    <t>LENGTH_OF_LACE_RUFFLE</t>
  </si>
  <si>
    <t>#REF!</t>
  </si>
  <si>
    <t>first_name</t>
  </si>
  <si>
    <t>measurement_preference</t>
  </si>
  <si>
    <t>last_name</t>
  </si>
  <si>
    <t>email_address</t>
  </si>
  <si>
    <t>waist_to_underarm</t>
  </si>
  <si>
    <t>waist</t>
  </si>
  <si>
    <t>bust</t>
  </si>
  <si>
    <t>shoulder_circumference</t>
  </si>
  <si>
    <t>neck_to_shoulder</t>
  </si>
  <si>
    <t>upperarm_circumference</t>
  </si>
  <si>
    <t>wrist_to_top_of_shoulder</t>
  </si>
  <si>
    <t>wrist_to_underarm</t>
  </si>
  <si>
    <t>depth_of_neck</t>
  </si>
  <si>
    <t>wrist_to_elbow</t>
  </si>
  <si>
    <t>neck_width</t>
  </si>
  <si>
    <t>elbow_to_underarm</t>
  </si>
  <si>
    <t>neck_circumference</t>
  </si>
  <si>
    <t>armhole_depth</t>
  </si>
  <si>
    <t>waist_front</t>
  </si>
  <si>
    <t>shoulder_to_shoulder</t>
  </si>
  <si>
    <t>bust_front</t>
  </si>
  <si>
    <t>bust_back</t>
  </si>
  <si>
    <t>WRIST_TO_UNDERARM</t>
  </si>
  <si>
    <t>NO_OF_STITCHES_TO_CAST_ON</t>
  </si>
  <si>
    <t>NO_OF_INCHES_TO_DECREASE_BUST</t>
  </si>
  <si>
    <t>NO_OF_STITCHES_TO_DECREASE_BUST</t>
  </si>
  <si>
    <t>NO_OF_INCHES_AVAILABLE_TO_DECREASE</t>
  </si>
  <si>
    <t>NO_OF_ROWS_AVAILABLE_FOR_DECREASING</t>
  </si>
  <si>
    <t>NO_OF_TIMES_TO_DECREASE_BUST</t>
  </si>
  <si>
    <t>NO_OF_ROWS_BETWEEN_INCREASES_BUST</t>
  </si>
  <si>
    <t>NO_OF_STITCHES_TO_CENTER</t>
  </si>
  <si>
    <t>NO_OF_INCHES_TO_INCREASE_BACK</t>
  </si>
  <si>
    <t>NO_OF_STITCHES_TO_INCREASE_BACK</t>
  </si>
  <si>
    <t>NO_OF_ROWS_AVAILABLE_FOR_INCREASING_BACK</t>
  </si>
  <si>
    <t>NO_OF_TIMES_TO_INCREASE_BACK</t>
  </si>
  <si>
    <t>NO_OF_ROWS_BETWEEN_INCREASES_BACK</t>
  </si>
  <si>
    <t>NO_TIMES_TO_INCREASE_BACK_FOR_CALC</t>
  </si>
  <si>
    <t>NO_OF_STITCHES_TO_DECREASE_EACH_SIDE_NECK</t>
  </si>
  <si>
    <t>NO_OF_STITCHES_FOR_SHOULDER_SHAPING</t>
  </si>
  <si>
    <t>NO_OF_STITCHES_TO_BIND_OFF_CENTER_FRONT</t>
  </si>
  <si>
    <t>NO_OF_STITCHES_TO_BIND_OFF_CENTER_BACK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</si>
  <si>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</si>
  <si>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</si>
  <si>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</si>
  <si>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</si>
  <si>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</si>
  <si>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NO_OF_ROWS_TO_KNIT_STRAIGHT</t>
  </si>
  <si>
    <t>NO_OF_DECREASES_AT_SLEEVE_CAP</t>
  </si>
  <si>
    <t>NO_OF_STITCHES_AT_SHOULDER</t>
  </si>
  <si>
    <t>NO_OF_STITCHES_AT_SHOULDER_MINUS_2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</si>
</sst>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0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000000"/>
      <name val="Inconsolata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" fontId="3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1" fontId="3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1" fontId="8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" fontId="7" fillId="2" borderId="0" xfId="0" applyNumberFormat="1" applyFont="1" applyFill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/>
    <xf numFmtId="0" fontId="9" fillId="0" borderId="0" xfId="0" applyFont="1" applyAlignment="1"/>
    <xf numFmtId="0" fontId="3" fillId="0" borderId="0" xfId="0" applyFont="1" applyAlignment="1">
      <alignment horizontal="right"/>
    </xf>
    <xf numFmtId="1" fontId="10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2" fillId="0" borderId="0" xfId="0" applyFont="1" applyAlignment="1"/>
    <xf numFmtId="0" fontId="3" fillId="0" borderId="0" xfId="0" applyFont="1" applyAlignment="1">
      <alignment horizontal="right"/>
    </xf>
    <xf numFmtId="0" fontId="0" fillId="3" borderId="0" xfId="0" applyFont="1" applyFill="1" applyAlignme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7" fillId="2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3" fillId="2" borderId="0" xfId="0" applyFont="1" applyFill="1" applyAlignment="1"/>
    <xf numFmtId="0" fontId="1" fillId="4" borderId="0" xfId="0" applyFont="1" applyFill="1"/>
    <xf numFmtId="0" fontId="3" fillId="0" borderId="0" xfId="0" applyFont="1" applyAlignment="1"/>
    <xf numFmtId="0" fontId="1" fillId="4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3" fillId="4" borderId="0" xfId="0" applyFont="1" applyFill="1" applyAlignment="1"/>
    <xf numFmtId="0" fontId="13" fillId="2" borderId="0" xfId="0" applyFont="1" applyFill="1" applyAlignment="1">
      <alignment horizontal="right"/>
    </xf>
    <xf numFmtId="0" fontId="13" fillId="0" borderId="0" xfId="0" applyFont="1" applyAlignment="1"/>
    <xf numFmtId="0" fontId="13" fillId="2" borderId="0" xfId="0" applyFont="1" applyFill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2" borderId="0" xfId="0" applyFont="1" applyFill="1" applyAlignment="1">
      <alignment horizontal="right"/>
    </xf>
    <xf numFmtId="0" fontId="3" fillId="2" borderId="0" xfId="0" applyFont="1" applyFill="1" applyAlignment="1"/>
    <xf numFmtId="0" fontId="13" fillId="0" borderId="0" xfId="0" applyFont="1" applyAlignment="1"/>
    <xf numFmtId="0" fontId="3" fillId="3" borderId="0" xfId="0" applyFont="1" applyFill="1" applyAlignment="1"/>
    <xf numFmtId="0" fontId="14" fillId="0" borderId="0" xfId="0" applyFont="1" applyAlignment="1"/>
    <xf numFmtId="0" fontId="3" fillId="0" borderId="0" xfId="0" applyFont="1" applyAlignment="1"/>
    <xf numFmtId="0" fontId="15" fillId="0" borderId="0" xfId="0" applyFont="1" applyAlignment="1"/>
    <xf numFmtId="0" fontId="1" fillId="5" borderId="0" xfId="0" applyFont="1" applyFill="1" applyAlignment="1"/>
    <xf numFmtId="0" fontId="13" fillId="2" borderId="0" xfId="0" applyFont="1" applyFill="1" applyAlignment="1"/>
    <xf numFmtId="0" fontId="13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0" xfId="0" applyFont="1" applyFill="1" applyAlignment="1"/>
    <xf numFmtId="0" fontId="7" fillId="3" borderId="0" xfId="0" applyFont="1" applyFill="1" applyAlignment="1"/>
    <xf numFmtId="1" fontId="7" fillId="3" borderId="0" xfId="0" applyNumberFormat="1" applyFont="1" applyFill="1" applyAlignment="1"/>
    <xf numFmtId="0" fontId="3" fillId="3" borderId="0" xfId="0" applyFont="1" applyFill="1" applyAlignment="1">
      <alignment horizontal="right"/>
    </xf>
    <xf numFmtId="1" fontId="16" fillId="3" borderId="0" xfId="0" applyNumberFormat="1" applyFont="1" applyFill="1" applyAlignment="1"/>
    <xf numFmtId="0" fontId="3" fillId="3" borderId="0" xfId="0" applyFont="1" applyFill="1" applyAlignment="1"/>
    <xf numFmtId="0" fontId="13" fillId="3" borderId="0" xfId="0" applyFont="1" applyFill="1" applyAlignment="1"/>
    <xf numFmtId="1" fontId="3" fillId="3" borderId="0" xfId="0" applyNumberFormat="1" applyFont="1" applyFill="1" applyAlignment="1"/>
    <xf numFmtId="0" fontId="3" fillId="3" borderId="0" xfId="0" applyFont="1" applyFill="1" applyAlignment="1"/>
    <xf numFmtId="4" fontId="3" fillId="3" borderId="0" xfId="0" applyNumberFormat="1" applyFont="1" applyFill="1" applyAlignment="1"/>
    <xf numFmtId="0" fontId="3" fillId="3" borderId="0" xfId="0" applyFont="1" applyFill="1" applyAlignment="1">
      <alignment horizontal="right"/>
    </xf>
    <xf numFmtId="0" fontId="13" fillId="2" borderId="0" xfId="0" applyFont="1" applyFill="1"/>
    <xf numFmtId="0" fontId="3" fillId="0" borderId="0" xfId="0" applyFont="1" applyAlignment="1">
      <alignment horizontal="left"/>
    </xf>
    <xf numFmtId="0" fontId="17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1" fontId="17" fillId="0" borderId="0" xfId="0" applyNumberFormat="1" applyFont="1" applyAlignme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1" fontId="17" fillId="2" borderId="0" xfId="0" applyNumberFormat="1" applyFont="1" applyFill="1" applyAlignment="1"/>
    <xf numFmtId="0" fontId="17" fillId="0" borderId="0" xfId="0" applyFont="1" applyAlignment="1">
      <alignment horizontal="center"/>
    </xf>
    <xf numFmtId="4" fontId="17" fillId="0" borderId="0" xfId="0" applyNumberFormat="1" applyFont="1" applyAlignment="1">
      <alignment horizontal="right"/>
    </xf>
    <xf numFmtId="0" fontId="17" fillId="0" borderId="0" xfId="0" applyFont="1" applyAlignment="1"/>
    <xf numFmtId="0" fontId="17" fillId="0" borderId="0" xfId="0" applyFont="1" applyAlignment="1"/>
    <xf numFmtId="0" fontId="17" fillId="2" borderId="0" xfId="0" applyFont="1" applyFill="1" applyAlignment="1">
      <alignment horizontal="right"/>
    </xf>
    <xf numFmtId="0" fontId="17" fillId="2" borderId="0" xfId="0" applyFont="1" applyFill="1" applyAlignment="1"/>
    <xf numFmtId="0" fontId="0" fillId="0" borderId="0" xfId="0" applyFont="1" applyAlignment="1"/>
    <xf numFmtId="1" fontId="0" fillId="2" borderId="0" xfId="0" applyNumberFormat="1" applyFont="1" applyFill="1" applyAlignment="1"/>
    <xf numFmtId="1" fontId="8" fillId="0" borderId="0" xfId="0" applyNumberFormat="1" applyFont="1" applyAlignment="1"/>
    <xf numFmtId="0" fontId="0" fillId="0" borderId="0" xfId="0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CRUZVn0jjstJnBKeqcEucLgmquDSQxW3BvVm8v2Ch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5" width="21.54296875" customWidth="1"/>
  </cols>
  <sheetData>
    <row r="1" spans="1:15" ht="15.75" customHeight="1">
      <c r="A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ht="15.75" customHeight="1">
      <c r="A2" s="3">
        <v>42869.77691137731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5.5</v>
      </c>
      <c r="H2" s="1">
        <v>7</v>
      </c>
      <c r="I2" s="1">
        <v>40</v>
      </c>
      <c r="J2" s="1">
        <v>35</v>
      </c>
      <c r="K2" s="1">
        <v>39</v>
      </c>
      <c r="L2" s="1">
        <v>18</v>
      </c>
      <c r="M2" s="1">
        <v>4</v>
      </c>
      <c r="N2" s="1">
        <v>7.25</v>
      </c>
      <c r="O2" s="1">
        <v>11</v>
      </c>
    </row>
    <row r="3" spans="1:15" ht="15.75" customHeight="1">
      <c r="A3" s="3">
        <v>42869.780149085651</v>
      </c>
      <c r="C3" s="1" t="s">
        <v>22</v>
      </c>
      <c r="D3" s="1" t="s">
        <v>19</v>
      </c>
      <c r="E3" s="1" t="s">
        <v>23</v>
      </c>
      <c r="F3" s="1" t="s">
        <v>21</v>
      </c>
      <c r="G3" s="1">
        <v>5.5</v>
      </c>
      <c r="H3" s="1">
        <v>7</v>
      </c>
      <c r="I3" s="1">
        <v>40</v>
      </c>
      <c r="J3" s="1">
        <v>35</v>
      </c>
      <c r="K3" s="1">
        <v>39</v>
      </c>
      <c r="L3" s="1">
        <v>18</v>
      </c>
      <c r="M3" s="1">
        <v>4</v>
      </c>
      <c r="N3" s="1">
        <v>7.25</v>
      </c>
      <c r="O3" s="1">
        <v>11</v>
      </c>
    </row>
    <row r="4" spans="1:15" ht="15.75" customHeight="1">
      <c r="A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>
      <c r="A5" s="3">
        <v>42869.820531458332</v>
      </c>
      <c r="C5" s="1" t="s">
        <v>24</v>
      </c>
      <c r="D5" s="1" t="s">
        <v>19</v>
      </c>
      <c r="E5" s="1" t="s">
        <v>20</v>
      </c>
      <c r="F5" s="1" t="s">
        <v>21</v>
      </c>
      <c r="G5" s="1">
        <v>5.5</v>
      </c>
      <c r="H5" s="1">
        <v>7</v>
      </c>
      <c r="I5" s="1">
        <v>41</v>
      </c>
      <c r="J5" s="1">
        <v>35</v>
      </c>
      <c r="K5" s="1">
        <v>39</v>
      </c>
      <c r="L5" s="1">
        <v>18</v>
      </c>
      <c r="M5" s="1">
        <v>4</v>
      </c>
      <c r="N5" s="1">
        <v>7.25</v>
      </c>
      <c r="O5" s="1">
        <v>11</v>
      </c>
    </row>
    <row r="6" spans="1:15" ht="15.75" customHeight="1">
      <c r="A6" s="3">
        <v>42871.938942858797</v>
      </c>
      <c r="C6" s="1" t="s">
        <v>25</v>
      </c>
      <c r="D6" s="1" t="s">
        <v>26</v>
      </c>
      <c r="E6" s="1" t="s">
        <v>27</v>
      </c>
      <c r="F6" s="1" t="s">
        <v>21</v>
      </c>
      <c r="G6" s="1">
        <v>5.5</v>
      </c>
      <c r="H6" s="1">
        <v>8</v>
      </c>
      <c r="I6" s="1">
        <v>36.75</v>
      </c>
      <c r="J6" s="1">
        <v>28</v>
      </c>
      <c r="K6" s="1">
        <v>33</v>
      </c>
      <c r="L6" s="1">
        <v>16</v>
      </c>
      <c r="M6" s="1">
        <v>5.75</v>
      </c>
      <c r="N6" s="1">
        <v>6.75</v>
      </c>
      <c r="O6" s="1">
        <v>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66"/>
  <sheetViews>
    <sheetView tabSelected="1" topLeftCell="A6" workbookViewId="0">
      <selection activeCell="C13" sqref="C13"/>
    </sheetView>
  </sheetViews>
  <sheetFormatPr defaultColWidth="14.453125" defaultRowHeight="15.75" customHeight="1"/>
  <cols>
    <col min="1" max="1" width="7.7265625" customWidth="1"/>
    <col min="2" max="2" width="60.54296875" customWidth="1"/>
    <col min="3" max="3" width="23.453125" customWidth="1"/>
    <col min="4" max="4" width="11.7265625" customWidth="1"/>
    <col min="5" max="5" width="17.08984375" customWidth="1"/>
    <col min="6" max="6" width="34" customWidth="1"/>
    <col min="7" max="7" width="5" customWidth="1"/>
    <col min="8" max="8" width="28.7265625" customWidth="1"/>
    <col min="9" max="9" width="4.54296875" customWidth="1"/>
    <col min="10" max="10" width="28.453125" customWidth="1"/>
  </cols>
  <sheetData>
    <row r="1" spans="1:26" ht="15.75" customHeight="1">
      <c r="A1" s="2" t="s">
        <v>3</v>
      </c>
      <c r="B1" s="5" t="s">
        <v>17</v>
      </c>
      <c r="C1" s="5" t="s">
        <v>28</v>
      </c>
      <c r="D1" s="5"/>
      <c r="E1" s="6"/>
      <c r="F1" s="9" t="s">
        <v>29</v>
      </c>
      <c r="G1" s="10"/>
      <c r="H1" s="10" t="s">
        <v>30</v>
      </c>
      <c r="I1" s="10"/>
      <c r="J1" s="10" t="s">
        <v>31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3"/>
      <c r="B2" s="2" t="s">
        <v>33</v>
      </c>
      <c r="C2" s="2"/>
      <c r="D2" s="15"/>
      <c r="E2" s="16"/>
      <c r="F2" s="9" t="s">
        <v>36</v>
      </c>
      <c r="G2" s="10"/>
      <c r="H2" s="10" t="s">
        <v>37</v>
      </c>
      <c r="I2" s="10"/>
      <c r="J2" s="10" t="s">
        <v>38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3"/>
      <c r="B3" s="18" t="s">
        <v>39</v>
      </c>
      <c r="C3" s="2"/>
      <c r="D3" s="15"/>
      <c r="E3" s="16"/>
      <c r="F3" s="9" t="s">
        <v>42</v>
      </c>
      <c r="G3" s="20"/>
      <c r="H3" s="20" t="s">
        <v>43</v>
      </c>
      <c r="I3" s="10"/>
      <c r="J3" s="10" t="s">
        <v>44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3"/>
      <c r="B4" s="18" t="s">
        <v>45</v>
      </c>
      <c r="C4" s="2"/>
      <c r="D4" s="15"/>
      <c r="E4" s="16"/>
      <c r="F4" s="24"/>
      <c r="G4" s="24"/>
      <c r="H4" s="10"/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3"/>
      <c r="B5" s="18" t="s">
        <v>49</v>
      </c>
      <c r="C5" s="2"/>
      <c r="D5" s="15"/>
      <c r="E5" s="16"/>
      <c r="F5" s="9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3"/>
      <c r="B6" s="2" t="s">
        <v>32</v>
      </c>
      <c r="C6" s="27">
        <v>6.5</v>
      </c>
      <c r="D6" s="15"/>
      <c r="E6" s="29"/>
      <c r="F6" s="27">
        <v>6.5</v>
      </c>
      <c r="G6" s="10"/>
      <c r="H6" s="27">
        <v>6</v>
      </c>
      <c r="I6" s="10"/>
      <c r="J6" s="27">
        <v>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3"/>
      <c r="B7" s="2" t="s">
        <v>34</v>
      </c>
      <c r="C7" s="27">
        <v>8.25</v>
      </c>
      <c r="D7" s="15"/>
      <c r="E7" s="18"/>
      <c r="F7" s="27">
        <v>8.25</v>
      </c>
      <c r="G7" s="10"/>
      <c r="H7" s="27">
        <v>7.5</v>
      </c>
      <c r="I7" s="10"/>
      <c r="J7" s="27">
        <v>6.5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3"/>
      <c r="B8" s="2" t="s">
        <v>54</v>
      </c>
      <c r="C8" s="27">
        <v>3</v>
      </c>
      <c r="D8" s="15"/>
      <c r="E8" s="32"/>
      <c r="F8" s="27">
        <v>3</v>
      </c>
      <c r="G8" s="10"/>
      <c r="H8" s="34">
        <v>4</v>
      </c>
      <c r="I8" s="10"/>
      <c r="J8" s="34">
        <v>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3"/>
      <c r="B9" s="2" t="s">
        <v>61</v>
      </c>
      <c r="C9" s="27">
        <v>36</v>
      </c>
      <c r="D9" s="15"/>
      <c r="E9" s="36"/>
      <c r="F9" s="27">
        <v>36</v>
      </c>
      <c r="G9" s="10"/>
      <c r="H9" s="27">
        <v>53</v>
      </c>
      <c r="I9" s="10"/>
      <c r="J9" s="27">
        <v>42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3"/>
      <c r="B10" s="38" t="s">
        <v>63</v>
      </c>
      <c r="C10" s="27">
        <v>20</v>
      </c>
      <c r="D10" s="15"/>
      <c r="E10" s="39" t="s">
        <v>64</v>
      </c>
      <c r="F10" s="27">
        <v>20</v>
      </c>
      <c r="G10" s="10"/>
      <c r="H10" s="27">
        <v>20</v>
      </c>
      <c r="I10" s="10"/>
      <c r="J10" s="27">
        <v>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3"/>
      <c r="B11" s="40" t="s">
        <v>66</v>
      </c>
      <c r="C11" s="27">
        <v>10</v>
      </c>
      <c r="D11" s="15"/>
      <c r="E11" s="36"/>
      <c r="F11" s="27">
        <v>10</v>
      </c>
      <c r="G11" s="10"/>
      <c r="H11" s="27">
        <v>9.5</v>
      </c>
      <c r="I11" s="10"/>
      <c r="J11" s="27">
        <v>10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3"/>
      <c r="B12" s="9" t="s">
        <v>67</v>
      </c>
      <c r="C12" s="27">
        <v>10</v>
      </c>
      <c r="D12" s="15"/>
      <c r="E12" s="36"/>
      <c r="F12" s="27">
        <v>10</v>
      </c>
      <c r="G12" s="10"/>
      <c r="H12" s="27">
        <v>9.5</v>
      </c>
      <c r="I12" s="10"/>
      <c r="J12" s="27">
        <v>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3"/>
      <c r="B13" s="2" t="s">
        <v>11</v>
      </c>
      <c r="C13" s="37">
        <v>27</v>
      </c>
      <c r="D13" s="15"/>
      <c r="E13" s="36"/>
      <c r="F13" s="37">
        <v>27</v>
      </c>
      <c r="G13" s="10"/>
      <c r="H13" s="27">
        <v>45</v>
      </c>
      <c r="I13" s="10"/>
      <c r="J13" s="27">
        <v>35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3"/>
      <c r="B14" s="2" t="s">
        <v>68</v>
      </c>
      <c r="C14" s="27">
        <v>33</v>
      </c>
      <c r="D14" s="15"/>
      <c r="E14" s="36"/>
      <c r="F14" s="27">
        <v>33</v>
      </c>
      <c r="G14" s="10"/>
      <c r="H14" s="27">
        <v>45</v>
      </c>
      <c r="I14" s="10"/>
      <c r="J14" s="27">
        <v>38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3"/>
      <c r="B15" s="2" t="s">
        <v>69</v>
      </c>
      <c r="C15" s="27">
        <v>4</v>
      </c>
      <c r="D15" s="15"/>
      <c r="E15" s="36"/>
      <c r="F15" s="27">
        <v>4</v>
      </c>
      <c r="G15" s="10"/>
      <c r="H15" s="27">
        <v>5</v>
      </c>
      <c r="I15" s="10"/>
      <c r="J15" s="27">
        <v>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42"/>
      <c r="B16" s="42" t="s">
        <v>70</v>
      </c>
      <c r="C16" s="27">
        <v>6</v>
      </c>
      <c r="D16" s="15"/>
      <c r="E16" s="36"/>
      <c r="F16" s="27">
        <v>6</v>
      </c>
      <c r="G16" s="10"/>
      <c r="H16" s="27">
        <v>7.25</v>
      </c>
      <c r="I16" s="10"/>
      <c r="J16" s="27">
        <v>7.5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3"/>
      <c r="B17" s="2"/>
      <c r="C17" s="27">
        <v>9.5</v>
      </c>
      <c r="D17" s="15"/>
      <c r="E17" s="36"/>
      <c r="F17" s="27">
        <v>9.5</v>
      </c>
      <c r="G17" s="10"/>
      <c r="H17" s="27">
        <v>12</v>
      </c>
      <c r="I17" s="10"/>
      <c r="J17" s="27">
        <v>11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3"/>
      <c r="B18" s="2" t="s">
        <v>72</v>
      </c>
      <c r="C18" s="27">
        <v>11</v>
      </c>
      <c r="D18" s="15"/>
      <c r="E18" s="11"/>
      <c r="F18" s="27">
        <v>11</v>
      </c>
      <c r="G18" s="10"/>
      <c r="H18" s="27">
        <v>18</v>
      </c>
      <c r="I18" s="10"/>
      <c r="J18" s="27">
        <v>13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3"/>
      <c r="B19" s="1" t="s">
        <v>138</v>
      </c>
      <c r="C19" s="27">
        <v>19</v>
      </c>
      <c r="D19" s="15"/>
      <c r="E19" s="11"/>
      <c r="F19" s="27">
        <v>19</v>
      </c>
      <c r="G19" s="10"/>
      <c r="H19" s="27">
        <v>18.5</v>
      </c>
      <c r="I19" s="10"/>
      <c r="J19" s="27">
        <v>18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3"/>
      <c r="B20" s="2"/>
      <c r="C20" s="27">
        <v>9</v>
      </c>
      <c r="D20" s="15"/>
      <c r="E20" s="11"/>
      <c r="F20" s="27">
        <v>9</v>
      </c>
      <c r="G20" s="10"/>
      <c r="H20" s="27">
        <v>9</v>
      </c>
      <c r="I20" s="10"/>
      <c r="J20" s="27">
        <v>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3"/>
      <c r="B21" s="2"/>
      <c r="C21" s="27">
        <f>(C19-C20)</f>
        <v>10</v>
      </c>
      <c r="D21" s="15"/>
      <c r="E21" s="11"/>
      <c r="F21" s="27">
        <f>(F19-F20)</f>
        <v>10</v>
      </c>
      <c r="G21" s="10"/>
      <c r="H21" s="27">
        <v>9.5</v>
      </c>
      <c r="I21" s="10"/>
      <c r="J21" s="27">
        <v>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5">
      <c r="A22" s="46"/>
      <c r="B22" s="47" t="s">
        <v>73</v>
      </c>
      <c r="C22" s="27">
        <v>8</v>
      </c>
      <c r="D22" s="15"/>
      <c r="E22" s="48"/>
      <c r="F22" s="27">
        <v>8</v>
      </c>
      <c r="G22" s="10"/>
      <c r="H22" s="27">
        <v>11</v>
      </c>
      <c r="I22" s="10"/>
      <c r="J22" s="27">
        <v>7.5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2.5">
      <c r="A23" s="19"/>
      <c r="B23" s="47" t="s">
        <v>74</v>
      </c>
      <c r="C23" s="27">
        <v>14</v>
      </c>
      <c r="D23" s="24"/>
      <c r="E23" s="10"/>
      <c r="F23" s="27">
        <v>14</v>
      </c>
      <c r="G23" s="10"/>
      <c r="H23" s="27">
        <v>29</v>
      </c>
      <c r="I23" s="10"/>
      <c r="J23" s="27">
        <v>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5">
      <c r="A24" s="19"/>
      <c r="B24" s="24" t="s">
        <v>75</v>
      </c>
      <c r="C24" s="27">
        <f>(C13-C25)</f>
        <v>15</v>
      </c>
      <c r="D24" s="24"/>
      <c r="E24" s="10"/>
      <c r="F24" s="27">
        <f>(F13-F25)</f>
        <v>15</v>
      </c>
      <c r="G24" s="10"/>
      <c r="H24" s="34">
        <v>25</v>
      </c>
      <c r="I24" s="10"/>
      <c r="J24" s="34">
        <v>20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">
      <c r="A25" s="24"/>
      <c r="B25" s="50" t="s">
        <v>76</v>
      </c>
      <c r="C25" s="27">
        <v>12</v>
      </c>
      <c r="D25" s="24"/>
      <c r="E25" s="52"/>
      <c r="F25" s="27">
        <v>12</v>
      </c>
      <c r="G25" s="10"/>
      <c r="H25" s="34">
        <v>16</v>
      </c>
      <c r="I25" s="10"/>
      <c r="J25" s="34">
        <v>18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5">
      <c r="A26" s="24"/>
      <c r="B26" s="52" t="s">
        <v>78</v>
      </c>
      <c r="C26" s="34">
        <v>1.5</v>
      </c>
      <c r="D26" s="24"/>
      <c r="E26" s="10"/>
      <c r="F26" s="34">
        <v>1.5</v>
      </c>
      <c r="G26" s="10"/>
      <c r="H26" s="34">
        <v>4</v>
      </c>
      <c r="I26" s="10"/>
      <c r="J26" s="34">
        <v>1.5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5">
      <c r="A27" s="19"/>
      <c r="B27" s="52"/>
      <c r="C27" s="5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5">
      <c r="A28" s="19" t="s">
        <v>79</v>
      </c>
      <c r="B28" s="52"/>
      <c r="C28" s="5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5">
      <c r="A29" s="19" t="s">
        <v>80</v>
      </c>
      <c r="B29" s="52"/>
      <c r="C29" s="5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5">
      <c r="A30" s="24"/>
      <c r="B30" s="52" t="s">
        <v>81</v>
      </c>
      <c r="C30" s="55">
        <f>(C9+C26)</f>
        <v>37.5</v>
      </c>
      <c r="D30" s="10"/>
      <c r="E30" s="56" t="s">
        <v>82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">
      <c r="A31" s="24"/>
      <c r="B31" s="52" t="s">
        <v>139</v>
      </c>
      <c r="C31" s="57">
        <f>IF(C13&gt;=C9, C32,C33)</f>
        <v>234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">
      <c r="A32" s="24"/>
      <c r="B32" s="58" t="s">
        <v>83</v>
      </c>
      <c r="C32" s="60" t="b">
        <f>IF(C13&gt;=C9, MROUND((C13+C27)*C6,C34))</f>
        <v>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">
      <c r="A33" s="9"/>
      <c r="B33" s="58" t="s">
        <v>85</v>
      </c>
      <c r="C33" s="61">
        <f>IF(C9&gt;=C13, MROUND((C9+C27)*C6,C34))</f>
        <v>234</v>
      </c>
      <c r="D33" s="10"/>
      <c r="E33" s="5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">
      <c r="A34" s="24"/>
      <c r="B34" s="58" t="s">
        <v>86</v>
      </c>
      <c r="C34" s="61">
        <v>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">
      <c r="A35" s="24"/>
      <c r="B35" s="58"/>
      <c r="C35" s="6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5">
      <c r="A36" s="24"/>
      <c r="B36" s="63"/>
      <c r="C36" s="55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">
      <c r="A37" s="24"/>
      <c r="B37" s="50"/>
      <c r="C37" s="55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5">
      <c r="A38" s="24"/>
      <c r="B38" s="52"/>
      <c r="C38" s="2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">
      <c r="A39" s="24"/>
      <c r="B39" s="6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5">
      <c r="A40" s="19" t="s">
        <v>87</v>
      </c>
      <c r="B40" s="10"/>
      <c r="C40" s="2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5">
      <c r="A41" s="24"/>
      <c r="B41" s="9" t="s">
        <v>88</v>
      </c>
      <c r="C41" s="37">
        <f>ROUND(C31/2,0)</f>
        <v>117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5">
      <c r="A42" s="24"/>
      <c r="B42" s="24"/>
      <c r="C42" s="24"/>
      <c r="D42" s="10"/>
      <c r="E42" s="24"/>
      <c r="F42" s="24"/>
      <c r="G42" s="24"/>
      <c r="H42" s="24"/>
      <c r="I42" s="24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5">
      <c r="A43" s="24"/>
      <c r="B43" s="9"/>
      <c r="C43" s="10"/>
      <c r="D43" s="24"/>
      <c r="E43" s="24"/>
      <c r="F43" s="24"/>
      <c r="G43" s="24"/>
      <c r="H43" s="24"/>
      <c r="I43" s="24"/>
      <c r="J43" s="2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5">
      <c r="A44" s="19" t="s">
        <v>89</v>
      </c>
      <c r="B44" s="24"/>
      <c r="C44" s="10"/>
      <c r="D44" s="24"/>
      <c r="E44" s="24"/>
      <c r="F44" s="24"/>
      <c r="G44" s="24"/>
      <c r="H44" s="24"/>
      <c r="I44" s="24"/>
      <c r="J44" s="2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5">
      <c r="A45" s="24"/>
      <c r="B45" s="24"/>
      <c r="C45" s="54"/>
      <c r="D45" s="24"/>
      <c r="E45" s="9"/>
      <c r="F45" s="24"/>
      <c r="G45" s="24"/>
      <c r="H45" s="24"/>
      <c r="I45" s="24"/>
      <c r="J45" s="2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5">
      <c r="A46" s="24"/>
      <c r="B46" s="24"/>
      <c r="C46" s="54"/>
      <c r="D46" s="24"/>
      <c r="E46" s="24"/>
      <c r="F46" s="24"/>
      <c r="G46" s="24"/>
      <c r="H46" s="24"/>
      <c r="I46" s="24"/>
      <c r="J46" s="2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5">
      <c r="A47" s="24"/>
      <c r="B47" s="9" t="s">
        <v>140</v>
      </c>
      <c r="C47" s="54">
        <f>ROUNDDOWN(C30-(C14+C26),2)</f>
        <v>3</v>
      </c>
      <c r="D47" s="24"/>
      <c r="E47" s="56" t="s">
        <v>90</v>
      </c>
      <c r="F47" s="65"/>
      <c r="G47" s="24"/>
      <c r="H47" s="24"/>
      <c r="I47" s="24"/>
      <c r="J47" s="2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5">
      <c r="A48" s="24"/>
      <c r="B48" s="19" t="s">
        <v>141</v>
      </c>
      <c r="C48" s="54">
        <f>EVEN(C47*C8)</f>
        <v>10</v>
      </c>
      <c r="D48" s="24"/>
      <c r="E48" s="24"/>
      <c r="F48" s="24"/>
      <c r="G48" s="24"/>
      <c r="H48" s="24"/>
      <c r="I48" s="24"/>
      <c r="J48" s="2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5">
      <c r="A49" s="67"/>
      <c r="B49" s="9" t="s">
        <v>142</v>
      </c>
      <c r="C49" s="54">
        <f>EVEN(C10-8)</f>
        <v>12</v>
      </c>
      <c r="D49" s="24"/>
      <c r="E49" s="24"/>
      <c r="F49" s="24"/>
      <c r="G49" s="24"/>
      <c r="H49" s="24"/>
      <c r="I49" s="24"/>
      <c r="J49" s="2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5">
      <c r="A50" s="24"/>
      <c r="B50" s="9" t="s">
        <v>143</v>
      </c>
      <c r="C50" s="27">
        <f>(C49*C7)</f>
        <v>99</v>
      </c>
      <c r="D50" s="24"/>
      <c r="E50" s="24"/>
      <c r="F50" s="24"/>
      <c r="G50" s="24"/>
      <c r="H50" s="24"/>
      <c r="I50" s="24"/>
      <c r="J50" s="2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5">
      <c r="A51" s="24"/>
      <c r="B51" s="19" t="s">
        <v>144</v>
      </c>
      <c r="C51" s="54">
        <v>3</v>
      </c>
      <c r="D51" s="24"/>
      <c r="E51" s="24"/>
      <c r="F51" s="24"/>
      <c r="G51" s="24"/>
      <c r="H51" s="24"/>
      <c r="I51" s="24"/>
      <c r="J51" s="2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5">
      <c r="A52" s="24"/>
      <c r="B52" s="9" t="s">
        <v>98</v>
      </c>
      <c r="C52" s="27">
        <v>33</v>
      </c>
      <c r="D52" s="24"/>
      <c r="E52" s="24"/>
      <c r="F52" s="24"/>
      <c r="G52" s="24"/>
      <c r="H52" s="24"/>
      <c r="I52" s="24"/>
      <c r="J52" s="24"/>
      <c r="K52" s="2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5">
      <c r="A53" s="24"/>
      <c r="B53" s="24"/>
      <c r="C53" s="10"/>
      <c r="D53" s="24"/>
      <c r="E53" s="24"/>
      <c r="F53" s="24"/>
      <c r="G53" s="24"/>
      <c r="H53" s="24"/>
      <c r="I53" s="24"/>
      <c r="J53" s="2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5">
      <c r="A54" s="24"/>
      <c r="B54" s="24"/>
      <c r="C54" s="10"/>
      <c r="D54" s="24"/>
      <c r="E54" s="24"/>
      <c r="F54" s="24"/>
      <c r="G54" s="24"/>
      <c r="H54" s="24"/>
      <c r="I54" s="24"/>
      <c r="J54" s="2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5">
      <c r="A55" s="24"/>
      <c r="B55" s="24"/>
      <c r="C55" s="10"/>
      <c r="D55" s="24"/>
      <c r="E55" s="24"/>
      <c r="F55" s="2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">
      <c r="A56" s="24"/>
      <c r="B56" s="19" t="s">
        <v>100</v>
      </c>
      <c r="C56" s="71" t="str">
        <f>IF(C49 &lt;= 0, "There are no decreases for the bust", CONCATENATE("Knit 2 inches, then decrease as follows: Round 1: Knit 1, k2tog, knit to 3 stitches before the side marker, ssk, k1, sm, k1, k2tog, knit to 3 stitches before the beginning of round marker, ssk, k1, sm. Rounds 2 - ",C50,": Knit around. Repeat rounds 1 - ",C50," for a total of ",C49," times."))</f>
        <v>Knit 2 inches, then decrease as follows: Round 1: Knit 1, k2tog, knit to 3 stitches before the side marker, ssk, k1, sm, k1, k2tog, knit to 3 stitches before the beginning of round marker, ssk, k1, sm. Rounds 2 - 99: Knit around. Repeat rounds 1 - 99 for a total of 12 times.</v>
      </c>
      <c r="D56" s="24"/>
      <c r="E56" s="24"/>
      <c r="F56" s="24"/>
      <c r="G56" s="10"/>
      <c r="H56" s="2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5">
      <c r="A57" s="24"/>
      <c r="B57" s="24"/>
      <c r="C57" s="10"/>
      <c r="D57" s="24"/>
      <c r="E57" s="24"/>
      <c r="F57" s="10"/>
      <c r="G57" s="10"/>
      <c r="H57" s="2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5">
      <c r="A58" s="24"/>
      <c r="B58" s="19"/>
      <c r="C58" s="10"/>
      <c r="D58" s="24"/>
      <c r="E58" s="2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5">
      <c r="A59" s="72" t="s">
        <v>101</v>
      </c>
      <c r="B59" s="65"/>
      <c r="C59" s="73"/>
      <c r="D59" s="65"/>
      <c r="E59" s="65"/>
      <c r="F59" s="73"/>
      <c r="G59" s="2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5">
      <c r="A60" s="74" t="s">
        <v>102</v>
      </c>
      <c r="B60" s="75" t="s">
        <v>145</v>
      </c>
      <c r="C60" s="76">
        <f>IF((C19-(C12/2)) &lt;=0, 0, (C19-(C12/2)))</f>
        <v>14</v>
      </c>
      <c r="D60" s="65"/>
      <c r="E60" s="65"/>
      <c r="F60" s="65"/>
      <c r="G60" s="2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">
      <c r="A61" s="65"/>
      <c r="B61" s="77" t="s">
        <v>146</v>
      </c>
      <c r="C61" s="76">
        <f>EVEN(C60*C6)</f>
        <v>92</v>
      </c>
      <c r="D61" s="65"/>
      <c r="E61" s="73"/>
      <c r="F61" s="7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5">
      <c r="A62" s="65"/>
      <c r="B62" s="78" t="s">
        <v>147</v>
      </c>
      <c r="C62" s="76">
        <f>ROUND(C11*C7,0)</f>
        <v>83</v>
      </c>
      <c r="D62" s="65"/>
      <c r="E62" s="73"/>
      <c r="F62" s="65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">
      <c r="A63" s="65"/>
      <c r="B63" s="74" t="s">
        <v>148</v>
      </c>
      <c r="C63" s="79" t="str">
        <f>IF(EVEN(C61/2) &lt;= 0, "There are no increases in the back", (IF(EVEN(C61/2) &gt;= 0, CONCATENATE("Rounds 2 - ",C64,": Knit around. Repeat rounds 1 - ",C64," ",C65," times."))))</f>
        <v>Rounds 2 - 2: Knit around. Repeat rounds 1 - 2 46 times.</v>
      </c>
      <c r="D63" s="65"/>
      <c r="E63" s="73"/>
      <c r="F63" s="7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5">
      <c r="A64" s="65"/>
      <c r="B64" s="80" t="s">
        <v>149</v>
      </c>
      <c r="C64" s="81">
        <f>IF( C60 &lt;= 0, "0",ROUND(C62/C65,0))</f>
        <v>2</v>
      </c>
      <c r="D64" s="65"/>
      <c r="E64" s="73"/>
      <c r="F64" s="7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5">
      <c r="A65" s="65"/>
      <c r="B65" s="75" t="s">
        <v>150</v>
      </c>
      <c r="C65" s="76">
        <f>EVEN(C61/2)</f>
        <v>46</v>
      </c>
      <c r="D65" s="65"/>
      <c r="E65" s="73"/>
      <c r="F65" s="7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5">
      <c r="A66" s="65"/>
      <c r="B66" s="75" t="s">
        <v>151</v>
      </c>
      <c r="C66" s="82"/>
      <c r="D66" s="65"/>
      <c r="E66" s="65"/>
      <c r="F66" s="65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5">
      <c r="A67" s="74" t="s">
        <v>103</v>
      </c>
      <c r="B67" s="75" t="s">
        <v>152</v>
      </c>
      <c r="C67" s="73"/>
      <c r="D67" s="65"/>
      <c r="E67" s="65"/>
      <c r="F67" s="7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5">
      <c r="A68" s="65"/>
      <c r="B68" s="65"/>
      <c r="C68" s="83">
        <f>(C21/2)</f>
        <v>5</v>
      </c>
      <c r="D68" s="73"/>
      <c r="E68" s="73"/>
      <c r="F68" s="7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5">
      <c r="A69" s="24"/>
      <c r="B69" s="24"/>
      <c r="C69" s="2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5">
      <c r="A70" s="24"/>
      <c r="B70" s="19" t="s">
        <v>104</v>
      </c>
      <c r="C70" s="37">
        <f>(C22/2)</f>
        <v>4</v>
      </c>
      <c r="D70" s="10"/>
      <c r="E70" s="24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5">
      <c r="A71" s="24"/>
      <c r="B71" s="19" t="s">
        <v>153</v>
      </c>
      <c r="C71" s="37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">
      <c r="A72" s="24"/>
      <c r="B72" s="19" t="s">
        <v>154</v>
      </c>
      <c r="C72" s="84">
        <f>ROUND(3*C6,0)</f>
        <v>20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5">
      <c r="A73" s="24"/>
      <c r="B73" s="19" t="s">
        <v>155</v>
      </c>
      <c r="C73" s="37">
        <f>((C31/2)-(((4*C51)/2)+(2*SUM(C78:C82))+(2*C72)))</f>
        <v>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5">
      <c r="A74" s="19"/>
      <c r="B74" s="19" t="s">
        <v>156</v>
      </c>
      <c r="C74" s="2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5">
      <c r="A75" s="19" t="s">
        <v>105</v>
      </c>
      <c r="B75" s="24"/>
      <c r="C75" s="2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5">
      <c r="A76" s="24"/>
      <c r="B76" s="24"/>
      <c r="C76" s="37"/>
      <c r="D76" s="27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5">
      <c r="A77" s="24"/>
      <c r="B77" s="19" t="s">
        <v>2</v>
      </c>
      <c r="C77" s="2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5">
      <c r="A78" s="24"/>
      <c r="B78" s="19" t="s">
        <v>157</v>
      </c>
      <c r="C78" s="37">
        <f t="array" ref="C78">INDEX(ArmholeShaping!$A$1:$M$139,D78+ROW_OFFSET,COL_OFFSET)</f>
        <v>5</v>
      </c>
      <c r="D78" s="27">
        <v>0</v>
      </c>
      <c r="E78" s="10"/>
      <c r="F78" s="24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5">
      <c r="A79" s="24"/>
      <c r="B79" s="19" t="s">
        <v>158</v>
      </c>
      <c r="C79" s="37">
        <f t="array" ref="C79">INDEX(ArmholeShaping!$A$1:$M$139,D79+ROW_OFFSET,COL_OFFSET)</f>
        <v>4</v>
      </c>
      <c r="D79" s="27">
        <v>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5">
      <c r="A80" s="24"/>
      <c r="B80" s="19" t="s">
        <v>159</v>
      </c>
      <c r="C80" s="85" t="s">
        <v>113</v>
      </c>
      <c r="D80" s="27">
        <v>2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5">
      <c r="A81" s="86"/>
      <c r="B81" s="19" t="s">
        <v>160</v>
      </c>
      <c r="C81" s="85" t="s">
        <v>113</v>
      </c>
      <c r="D81" s="27">
        <v>3</v>
      </c>
      <c r="E81" s="87"/>
      <c r="F81" s="88" t="s">
        <v>106</v>
      </c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2.5">
      <c r="A82" s="86"/>
      <c r="B82" s="19" t="s">
        <v>161</v>
      </c>
      <c r="C82" s="37">
        <f t="array" ref="C82">INDEX(ArmholeShaping!$A$1:$M$139,D82+ROW_OFFSET,COL_OFFSET)</f>
        <v>3</v>
      </c>
      <c r="D82" s="27">
        <v>4</v>
      </c>
      <c r="E82" s="87"/>
      <c r="F82" s="86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2.5">
      <c r="A83" s="86"/>
      <c r="B83" s="89" t="s">
        <v>162</v>
      </c>
      <c r="C83" s="90">
        <f t="array" ref="C83">INDEX(ArmholeShaping!$A$1:$M$139,D83+ROW_OFFSET,COL_OFFSET)</f>
        <v>4</v>
      </c>
      <c r="D83" s="91">
        <v>5</v>
      </c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2.5">
      <c r="A84" s="86"/>
      <c r="B84" s="92" t="s">
        <v>51</v>
      </c>
      <c r="C84" s="90">
        <f t="array" ref="C84">INDEX(ArmholeShaping!$A$1:$M$139,D84+ROW_OFFSET,COL_OFFSET)</f>
        <v>8</v>
      </c>
      <c r="D84" s="91">
        <v>6</v>
      </c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spans="1:26" ht="12.5">
      <c r="A85" s="86"/>
      <c r="B85" s="86" t="s">
        <v>52</v>
      </c>
      <c r="C85" s="90">
        <v>3</v>
      </c>
      <c r="D85" s="91">
        <v>7</v>
      </c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2.5">
      <c r="A86" s="87"/>
      <c r="B86" s="86" t="s">
        <v>53</v>
      </c>
      <c r="C86" s="91">
        <v>1</v>
      </c>
      <c r="D86" s="91">
        <v>8</v>
      </c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spans="1:26" ht="12.5">
      <c r="A87" s="87"/>
      <c r="B87" s="89" t="s">
        <v>163</v>
      </c>
      <c r="C87" s="91">
        <f>(2*(SUM(C78:C82)+C84)+(4*C85)+(8*C86))</f>
        <v>60</v>
      </c>
      <c r="D87" s="10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spans="1:26" ht="12.5">
      <c r="A88" s="87"/>
      <c r="B88" s="89" t="s">
        <v>55</v>
      </c>
      <c r="C88" s="93" t="s">
        <v>115</v>
      </c>
      <c r="D88" s="91">
        <v>9</v>
      </c>
      <c r="E88" s="87"/>
      <c r="F88" s="86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spans="1:26" ht="12.5">
      <c r="A89" s="87"/>
      <c r="B89" s="89" t="s">
        <v>62</v>
      </c>
      <c r="C89" s="94">
        <f t="array" ref="C89">INDEX(ArmholeShaping!$A$1:$M$139,D89+ROW_OFFSET,COL_OFFSET)</f>
        <v>0</v>
      </c>
      <c r="D89" s="91">
        <v>10</v>
      </c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spans="1:26" ht="12.5">
      <c r="A90" s="87"/>
      <c r="B90" s="89" t="s">
        <v>65</v>
      </c>
      <c r="C90" s="90">
        <f t="array" ref="C90">INDEX(ArmholeShaping!$A$1:$M$139,D90+ROW_OFFSET,COL_OFFSET)</f>
        <v>0</v>
      </c>
      <c r="D90" s="91">
        <v>11</v>
      </c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2.5">
      <c r="A91" s="87"/>
      <c r="B91" s="95" t="s">
        <v>107</v>
      </c>
      <c r="C91" s="94">
        <f>(C19-1.5)</f>
        <v>17.5</v>
      </c>
      <c r="D91" s="10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2.5">
      <c r="A92" s="96" t="s">
        <v>108</v>
      </c>
      <c r="B92" s="95" t="s">
        <v>164</v>
      </c>
      <c r="C92" s="90">
        <f>ROUND(C16*C8,0)</f>
        <v>18</v>
      </c>
      <c r="D92" s="10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spans="1:26" ht="12.5">
      <c r="A93" s="87"/>
      <c r="B93" s="95" t="s">
        <v>165</v>
      </c>
      <c r="C93" s="91">
        <f>(C92-2)</f>
        <v>16</v>
      </c>
      <c r="D93" s="10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spans="1:26" ht="12.5">
      <c r="A94" s="87"/>
      <c r="B94" s="86"/>
      <c r="C94" s="10"/>
      <c r="D94" s="10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spans="1:26" ht="12.5">
      <c r="A95" s="87"/>
      <c r="B95" s="87"/>
      <c r="C95" s="10"/>
      <c r="D95" s="10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2.5">
      <c r="A96" s="87"/>
      <c r="B96" s="96" t="s">
        <v>109</v>
      </c>
      <c r="C96" s="97">
        <v>6</v>
      </c>
      <c r="D96" s="10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spans="1:26" ht="12.5">
      <c r="A97" s="17" t="s">
        <v>110</v>
      </c>
      <c r="B97" s="98" t="s">
        <v>111</v>
      </c>
      <c r="C97" s="90">
        <v>6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5">
      <c r="A98" s="10"/>
      <c r="B98" s="98" t="s">
        <v>112</v>
      </c>
      <c r="C98" s="90">
        <f>(C92-(C96+C97))</f>
        <v>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5">
      <c r="A99" s="10"/>
      <c r="B99" s="24"/>
      <c r="C99" s="10"/>
      <c r="D99" s="10" t="s">
        <v>113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5">
      <c r="A100" s="11"/>
      <c r="B100" s="9" t="s">
        <v>114</v>
      </c>
      <c r="C100" s="27">
        <f>ROUND((C15)+(2*(C19/3)),0)</f>
        <v>17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>
      <c r="A101" s="11"/>
      <c r="B101" s="24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>
      <c r="A102" s="11"/>
      <c r="B102" s="2"/>
      <c r="C102" s="2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>
      <c r="A103" s="11"/>
      <c r="B103" s="11"/>
      <c r="C103" s="24"/>
      <c r="D103" s="24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>
      <c r="A104" s="11"/>
      <c r="B104" s="11"/>
      <c r="C104" s="24"/>
      <c r="D104" s="24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>
      <c r="A105" s="11"/>
      <c r="B105" s="2"/>
      <c r="C105" s="24"/>
      <c r="D105" s="24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>
      <c r="A106" s="2"/>
      <c r="B106" s="2"/>
      <c r="C106" s="24"/>
      <c r="D106" s="24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5">
      <c r="A107" s="2"/>
      <c r="B107" s="2"/>
      <c r="C107" s="24"/>
      <c r="D107" s="24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5">
      <c r="A108" s="2"/>
      <c r="B108" s="2"/>
      <c r="C108" s="24"/>
      <c r="D108" s="24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5">
      <c r="A109" s="11"/>
      <c r="B109" s="2"/>
      <c r="C109" s="10"/>
      <c r="D109" s="24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5">
      <c r="A110" s="11"/>
      <c r="B110" s="2"/>
      <c r="C110" s="11"/>
      <c r="D110" s="2"/>
      <c r="E110" s="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>
      <c r="A111" s="11"/>
      <c r="B111" s="32"/>
      <c r="C111" s="32"/>
      <c r="D111" s="2"/>
      <c r="E111" s="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>
      <c r="A112" s="11"/>
      <c r="B112" s="11"/>
      <c r="C112" s="32"/>
      <c r="D112" s="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5">
      <c r="A113" s="11"/>
      <c r="B113" s="32"/>
      <c r="C113" s="11"/>
      <c r="D113" s="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5">
      <c r="A114" s="11"/>
      <c r="B114" s="99"/>
      <c r="C114" s="11"/>
      <c r="D114" s="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5">
      <c r="A115" s="11"/>
      <c r="B115" s="99"/>
      <c r="C115" s="11"/>
      <c r="D115" s="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5">
      <c r="A116" s="11"/>
      <c r="B116" s="99"/>
      <c r="C116" s="11"/>
      <c r="D116" s="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>
      <c r="A117" s="11"/>
      <c r="B117" s="99"/>
      <c r="C117" s="11"/>
      <c r="D117" s="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>
      <c r="A118" s="11"/>
      <c r="B118" s="99"/>
      <c r="C118" s="11"/>
      <c r="D118" s="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5">
      <c r="A119" s="11"/>
      <c r="B119" s="25"/>
      <c r="C119" s="11"/>
      <c r="D119" s="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5">
      <c r="A120" s="11"/>
      <c r="B120" s="100"/>
      <c r="C120" s="11"/>
      <c r="D120" s="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5">
      <c r="A121" s="11"/>
      <c r="B121" s="1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>
      <c r="A122" s="11"/>
      <c r="B122" s="1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>
      <c r="A123" s="11"/>
      <c r="B123" s="10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>
      <c r="A124" s="11"/>
      <c r="B124" s="10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5">
      <c r="A125" s="11"/>
      <c r="B125" s="10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2.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2.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2.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2.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2.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2.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2.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2.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2.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2.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2.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ht="12.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1:26" ht="12.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pans="1:26" ht="12.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ht="12.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1:26" ht="12.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pans="1:26" ht="12.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pans="1:26" ht="12.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spans="1:26" ht="12.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spans="1:26" ht="12.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pans="1:26" ht="12.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spans="1:26" ht="12.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spans="1:26" ht="12.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pans="1:26" ht="12.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spans="1:26" ht="12.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spans="1:26" ht="12.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1:26" ht="12.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pans="1:26" ht="12.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spans="1:26" ht="12.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1:26" ht="12.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pans="1:26" ht="12.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spans="1:26" ht="12.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1:26" ht="12.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pans="1:26" ht="12.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spans="1:26" ht="12.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1:26" ht="12.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pans="1:26" ht="12.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spans="1:26" ht="12.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pans="1:26" ht="12.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spans="1:26" ht="12.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spans="1:26" ht="12.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pans="1:26" ht="12.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spans="1:26" ht="12.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spans="1:26" ht="12.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pans="1:26" ht="12.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pans="1:26" ht="12.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pans="1:26" ht="12.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pans="1:26" ht="12.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spans="1:26" ht="12.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spans="1:26" ht="12.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pans="1:26" ht="12.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spans="1:26" ht="12.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spans="1:26" ht="12.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pans="1:26" ht="12.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pans="1:26" ht="12.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spans="1:26" ht="12.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pans="1:26" ht="12.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spans="1:26" ht="12.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spans="1:26" ht="12.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pans="1:26" ht="12.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spans="1:26" ht="12.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spans="1:26" ht="12.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pans="1:26" ht="12.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spans="1:26" ht="12.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spans="1:26" ht="12.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4" t="s">
        <v>2</v>
      </c>
      <c r="B1" s="7"/>
      <c r="C1" s="8">
        <v>32</v>
      </c>
      <c r="D1" s="8">
        <v>34</v>
      </c>
      <c r="E1" s="8">
        <v>36</v>
      </c>
      <c r="F1" s="8">
        <v>38</v>
      </c>
      <c r="G1" s="8">
        <v>40</v>
      </c>
      <c r="H1" s="8">
        <v>42</v>
      </c>
      <c r="I1" s="8">
        <v>44</v>
      </c>
      <c r="J1" s="8">
        <v>46</v>
      </c>
      <c r="K1" s="8">
        <v>48</v>
      </c>
      <c r="L1" s="8">
        <v>50</v>
      </c>
      <c r="M1" s="8">
        <v>52</v>
      </c>
      <c r="N1" s="10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5.75" customHeight="1">
      <c r="C2" s="12"/>
      <c r="D2" s="12"/>
    </row>
    <row r="3" spans="1:37" ht="15.75" customHeight="1">
      <c r="A3" s="14" t="s">
        <v>32</v>
      </c>
      <c r="B3" s="1">
        <v>2</v>
      </c>
      <c r="C3" s="12"/>
      <c r="D3" s="12"/>
    </row>
    <row r="4" spans="1:37" ht="15.75" customHeight="1">
      <c r="A4" s="14" t="s">
        <v>34</v>
      </c>
      <c r="B4" s="1">
        <v>3</v>
      </c>
      <c r="C4" s="12"/>
      <c r="D4" s="12"/>
    </row>
    <row r="5" spans="1:37" ht="15.75" customHeight="1">
      <c r="A5" s="17" t="s">
        <v>35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3</v>
      </c>
      <c r="K5" s="8">
        <v>3</v>
      </c>
      <c r="L5" s="8">
        <v>3</v>
      </c>
      <c r="M5" s="8">
        <v>3</v>
      </c>
    </row>
    <row r="6" spans="1:37" ht="15.75" customHeight="1">
      <c r="A6" s="17" t="s">
        <v>40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</row>
    <row r="7" spans="1:37" ht="15.75" customHeight="1">
      <c r="A7" s="19" t="s">
        <v>41</v>
      </c>
      <c r="C7" s="21"/>
      <c r="D7" s="21"/>
      <c r="E7" s="22">
        <v>1</v>
      </c>
      <c r="F7" s="22">
        <v>1</v>
      </c>
      <c r="G7" s="22">
        <v>1</v>
      </c>
      <c r="H7" s="22"/>
      <c r="I7" s="22"/>
      <c r="J7" s="22"/>
      <c r="K7" s="22"/>
      <c r="L7" s="22"/>
      <c r="M7" s="22"/>
    </row>
    <row r="8" spans="1:37" ht="15.75" customHeight="1">
      <c r="A8" s="19" t="s">
        <v>46</v>
      </c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</row>
    <row r="9" spans="1:37" ht="15.75" customHeight="1">
      <c r="A9" s="23" t="s">
        <v>47</v>
      </c>
      <c r="C9" s="21">
        <v>1</v>
      </c>
      <c r="D9" s="21">
        <v>1</v>
      </c>
      <c r="E9" s="22">
        <v>1</v>
      </c>
      <c r="F9" s="22">
        <v>1</v>
      </c>
      <c r="G9" s="22">
        <v>1</v>
      </c>
      <c r="H9" s="22">
        <v>2</v>
      </c>
      <c r="I9" s="22">
        <v>2</v>
      </c>
      <c r="J9" s="22">
        <v>2</v>
      </c>
      <c r="K9" s="22">
        <v>2</v>
      </c>
      <c r="L9" s="22">
        <v>2</v>
      </c>
      <c r="M9" s="22">
        <v>3</v>
      </c>
    </row>
    <row r="10" spans="1:37" ht="15.75" customHeight="1">
      <c r="A10" s="25" t="s">
        <v>48</v>
      </c>
      <c r="C10" s="26"/>
      <c r="D10" s="22">
        <v>2</v>
      </c>
      <c r="E10" s="22">
        <v>2</v>
      </c>
      <c r="F10" s="10"/>
      <c r="G10" s="8">
        <v>2</v>
      </c>
      <c r="H10" s="8">
        <v>3</v>
      </c>
      <c r="I10" s="8">
        <v>3</v>
      </c>
      <c r="J10" s="8">
        <v>3</v>
      </c>
      <c r="K10" s="8">
        <v>4</v>
      </c>
      <c r="L10" s="8">
        <v>4</v>
      </c>
      <c r="M10" s="8">
        <v>4</v>
      </c>
    </row>
    <row r="11" spans="1:37" ht="15.75" customHeight="1">
      <c r="A11" s="28" t="s">
        <v>51</v>
      </c>
      <c r="B11" s="1"/>
      <c r="C11" s="30">
        <v>2</v>
      </c>
      <c r="D11" s="30">
        <v>2</v>
      </c>
      <c r="E11" s="30">
        <v>2</v>
      </c>
      <c r="F11" s="30">
        <v>2</v>
      </c>
      <c r="G11" s="30">
        <v>2</v>
      </c>
      <c r="H11" s="30">
        <v>2</v>
      </c>
      <c r="I11" s="30">
        <v>2</v>
      </c>
      <c r="J11" s="30">
        <v>2</v>
      </c>
      <c r="K11" s="30">
        <v>2</v>
      </c>
      <c r="L11" s="30">
        <v>3</v>
      </c>
      <c r="M11" s="30">
        <v>2</v>
      </c>
    </row>
    <row r="12" spans="1:37" ht="15.75" customHeight="1">
      <c r="A12" s="1" t="s">
        <v>52</v>
      </c>
      <c r="C12" s="30">
        <v>2</v>
      </c>
      <c r="D12" s="30">
        <v>2</v>
      </c>
      <c r="E12" s="30">
        <v>1</v>
      </c>
      <c r="F12" s="30">
        <v>2</v>
      </c>
      <c r="G12" s="30">
        <v>2</v>
      </c>
      <c r="H12" s="30">
        <v>2</v>
      </c>
      <c r="I12" s="30">
        <v>2</v>
      </c>
      <c r="J12" s="30">
        <v>2</v>
      </c>
      <c r="K12" s="30">
        <v>2</v>
      </c>
      <c r="L12" s="30">
        <v>2</v>
      </c>
      <c r="M12" s="30">
        <v>2</v>
      </c>
    </row>
    <row r="13" spans="1:37" ht="15.75" customHeight="1">
      <c r="A13" s="1" t="s">
        <v>53</v>
      </c>
      <c r="C13" s="30">
        <v>1</v>
      </c>
      <c r="D13" s="30">
        <v>1</v>
      </c>
      <c r="E13" s="12"/>
      <c r="F13" s="30">
        <v>1</v>
      </c>
      <c r="G13" s="30">
        <v>1</v>
      </c>
      <c r="H13" s="12"/>
      <c r="I13" s="12"/>
      <c r="J13" s="12"/>
      <c r="K13" s="30"/>
      <c r="L13" s="12"/>
      <c r="M13" s="12"/>
    </row>
    <row r="14" spans="1:37" ht="15.75" customHeight="1">
      <c r="A14" s="35" t="s">
        <v>55</v>
      </c>
      <c r="C14" s="26"/>
      <c r="D14" s="26"/>
      <c r="E14" s="22">
        <v>7</v>
      </c>
      <c r="F14" s="26"/>
      <c r="G14" s="26"/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3</v>
      </c>
    </row>
    <row r="15" spans="1:37" ht="15.75" customHeight="1">
      <c r="A15" s="35" t="s">
        <v>62</v>
      </c>
      <c r="C15" s="8"/>
      <c r="D15" s="26"/>
      <c r="E15" s="8"/>
      <c r="F15" s="26"/>
      <c r="G15" s="26"/>
      <c r="H15" s="8">
        <v>4</v>
      </c>
      <c r="I15" s="8">
        <v>4</v>
      </c>
      <c r="J15" s="8">
        <v>3</v>
      </c>
      <c r="K15" s="8">
        <v>4</v>
      </c>
      <c r="L15" s="8">
        <v>2</v>
      </c>
      <c r="M15" s="8">
        <v>3</v>
      </c>
    </row>
    <row r="16" spans="1:37" ht="15.75" customHeight="1">
      <c r="A16" s="35" t="s">
        <v>65</v>
      </c>
      <c r="C16" s="12"/>
      <c r="D16" s="12"/>
    </row>
    <row r="17" spans="1:13" ht="15.75" customHeight="1">
      <c r="C17" s="12"/>
      <c r="D17" s="12"/>
    </row>
    <row r="18" spans="1:13" ht="15.75" customHeight="1">
      <c r="A18" s="14" t="s">
        <v>32</v>
      </c>
      <c r="B18" s="1">
        <v>2.5</v>
      </c>
      <c r="C18" s="12"/>
      <c r="D18" s="12"/>
    </row>
    <row r="19" spans="1:13" ht="15.75" customHeight="1">
      <c r="A19" s="14" t="s">
        <v>34</v>
      </c>
      <c r="B19" s="1">
        <v>3</v>
      </c>
      <c r="C19" s="12"/>
      <c r="D19" s="12"/>
    </row>
    <row r="20" spans="1:13" ht="15.75" customHeight="1">
      <c r="A20" s="17" t="s">
        <v>35</v>
      </c>
      <c r="C20" s="22">
        <v>2</v>
      </c>
      <c r="D20" s="22">
        <v>2</v>
      </c>
      <c r="E20" s="22">
        <v>2</v>
      </c>
      <c r="F20" s="22">
        <v>2</v>
      </c>
      <c r="G20" s="22">
        <v>2</v>
      </c>
      <c r="H20" s="22">
        <v>3</v>
      </c>
      <c r="I20" s="22">
        <v>3</v>
      </c>
      <c r="J20" s="22">
        <v>3</v>
      </c>
      <c r="K20" s="22">
        <v>3</v>
      </c>
      <c r="L20" s="22">
        <v>3</v>
      </c>
      <c r="M20" s="22">
        <v>3</v>
      </c>
    </row>
    <row r="21" spans="1:13" ht="15.75" customHeight="1">
      <c r="A21" s="17" t="s">
        <v>40</v>
      </c>
      <c r="C21" s="22">
        <v>1</v>
      </c>
      <c r="D21" s="22">
        <v>1</v>
      </c>
      <c r="E21" s="22">
        <v>1</v>
      </c>
      <c r="F21" s="22">
        <v>1</v>
      </c>
      <c r="G21" s="22">
        <v>2</v>
      </c>
      <c r="H21" s="22">
        <v>2</v>
      </c>
      <c r="I21" s="22">
        <v>3</v>
      </c>
      <c r="J21" s="22">
        <v>3</v>
      </c>
      <c r="K21" s="22">
        <v>3</v>
      </c>
      <c r="L21" s="22">
        <v>3</v>
      </c>
      <c r="M21" s="22">
        <v>3</v>
      </c>
    </row>
    <row r="22" spans="1:13" ht="15.75" customHeight="1">
      <c r="A22" s="17" t="s">
        <v>41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ht="12.5">
      <c r="A23" s="23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ht="12.5">
      <c r="A24" s="23" t="s">
        <v>47</v>
      </c>
      <c r="C24" s="21">
        <v>2</v>
      </c>
      <c r="D24" s="21">
        <v>2</v>
      </c>
      <c r="E24" s="21">
        <v>3</v>
      </c>
      <c r="F24" s="21">
        <v>3</v>
      </c>
      <c r="G24" s="21">
        <v>3</v>
      </c>
      <c r="H24" s="21">
        <v>2</v>
      </c>
      <c r="I24" s="21">
        <v>2</v>
      </c>
      <c r="J24" s="21">
        <v>2</v>
      </c>
      <c r="K24" s="21">
        <v>3</v>
      </c>
      <c r="L24" s="21">
        <v>3</v>
      </c>
      <c r="M24" s="22">
        <v>4</v>
      </c>
    </row>
    <row r="25" spans="1:13" ht="12.5">
      <c r="A25" s="25" t="s">
        <v>48</v>
      </c>
      <c r="C25" s="26"/>
      <c r="D25" s="26"/>
      <c r="E25" s="10"/>
      <c r="F25" s="10"/>
      <c r="G25" s="22">
        <v>2</v>
      </c>
      <c r="H25" s="8">
        <v>4</v>
      </c>
      <c r="I25" s="8">
        <v>4</v>
      </c>
      <c r="J25" s="8">
        <v>4</v>
      </c>
      <c r="K25" s="8">
        <v>3</v>
      </c>
      <c r="L25" s="8">
        <v>5</v>
      </c>
      <c r="M25" s="43">
        <v>3</v>
      </c>
    </row>
    <row r="26" spans="1:13" ht="12.5">
      <c r="A26" s="28" t="s">
        <v>51</v>
      </c>
      <c r="B26" s="1"/>
      <c r="C26" s="45"/>
      <c r="D26" s="45"/>
      <c r="E26" s="24"/>
      <c r="F26" s="24"/>
      <c r="G26" s="24"/>
      <c r="H26" s="24"/>
      <c r="I26" s="24"/>
      <c r="J26" s="24"/>
      <c r="K26" s="24"/>
      <c r="L26" s="24"/>
      <c r="M26" s="24"/>
    </row>
    <row r="27" spans="1:13" ht="12.5">
      <c r="A27" s="1" t="s">
        <v>52</v>
      </c>
      <c r="C27" s="22">
        <v>3</v>
      </c>
      <c r="D27" s="22">
        <v>3</v>
      </c>
      <c r="E27" s="22">
        <v>3</v>
      </c>
      <c r="F27" s="22">
        <v>3</v>
      </c>
      <c r="G27" s="22">
        <v>3</v>
      </c>
      <c r="H27" s="22">
        <v>3</v>
      </c>
      <c r="I27" s="22">
        <v>3</v>
      </c>
      <c r="J27" s="22">
        <v>3</v>
      </c>
      <c r="K27" s="22">
        <v>3</v>
      </c>
      <c r="L27" s="22">
        <v>3</v>
      </c>
      <c r="M27" s="22">
        <v>3</v>
      </c>
    </row>
    <row r="28" spans="1:13" ht="12.5">
      <c r="A28" s="1" t="s">
        <v>53</v>
      </c>
      <c r="C28" s="22">
        <v>1</v>
      </c>
      <c r="D28" s="22">
        <v>1</v>
      </c>
      <c r="E28" s="22">
        <v>1</v>
      </c>
      <c r="F28" s="22">
        <v>1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22">
        <v>1</v>
      </c>
    </row>
    <row r="29" spans="1:13" ht="12.5">
      <c r="A29" s="35" t="s">
        <v>55</v>
      </c>
      <c r="C29" s="22">
        <v>5</v>
      </c>
      <c r="D29" s="22">
        <v>5</v>
      </c>
      <c r="E29" s="22">
        <v>4</v>
      </c>
      <c r="F29" s="22">
        <v>5</v>
      </c>
      <c r="G29" s="22">
        <v>4</v>
      </c>
      <c r="H29" s="22">
        <v>4</v>
      </c>
      <c r="I29" s="22">
        <v>3</v>
      </c>
      <c r="J29" s="22">
        <v>4</v>
      </c>
      <c r="K29" s="22">
        <v>3</v>
      </c>
      <c r="L29" s="22">
        <v>3</v>
      </c>
      <c r="M29" s="22">
        <v>2</v>
      </c>
    </row>
    <row r="30" spans="1:13" ht="12.5">
      <c r="A30" s="35" t="s">
        <v>62</v>
      </c>
      <c r="C30" s="26"/>
      <c r="D30" s="26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2.5">
      <c r="A31" s="35" t="s">
        <v>65</v>
      </c>
      <c r="C31" s="26"/>
      <c r="D31" s="26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2.5">
      <c r="C32" s="12"/>
      <c r="D32" s="12"/>
    </row>
    <row r="33" spans="1:37" ht="12.5">
      <c r="A33" s="14" t="s">
        <v>32</v>
      </c>
      <c r="B33" s="1">
        <v>3</v>
      </c>
      <c r="C33" s="12"/>
      <c r="D33" s="12"/>
    </row>
    <row r="34" spans="1:37" ht="12.5">
      <c r="A34" s="14" t="s">
        <v>34</v>
      </c>
      <c r="B34" s="1">
        <v>5</v>
      </c>
      <c r="C34" s="12"/>
      <c r="D34" s="12"/>
    </row>
    <row r="35" spans="1:37" ht="12.5">
      <c r="A35" s="17" t="s">
        <v>35</v>
      </c>
      <c r="C35" s="22">
        <v>2</v>
      </c>
      <c r="D35" s="22">
        <v>2</v>
      </c>
      <c r="E35" s="22">
        <v>3</v>
      </c>
      <c r="F35" s="22">
        <v>3</v>
      </c>
      <c r="G35" s="22">
        <v>3</v>
      </c>
      <c r="H35" s="22">
        <v>3</v>
      </c>
      <c r="I35" s="22">
        <v>3</v>
      </c>
      <c r="J35" s="22">
        <v>4</v>
      </c>
      <c r="K35" s="22">
        <v>4</v>
      </c>
      <c r="L35" s="22">
        <v>3</v>
      </c>
      <c r="M35" s="22">
        <v>5</v>
      </c>
    </row>
    <row r="36" spans="1:37" ht="12.5">
      <c r="A36" s="17" t="s">
        <v>40</v>
      </c>
      <c r="C36" s="22">
        <v>2</v>
      </c>
      <c r="D36" s="22">
        <v>2</v>
      </c>
      <c r="E36" s="22">
        <v>2</v>
      </c>
      <c r="F36" s="22">
        <v>2</v>
      </c>
      <c r="G36" s="22">
        <v>3</v>
      </c>
      <c r="H36" s="22">
        <v>3</v>
      </c>
      <c r="I36" s="22">
        <v>3</v>
      </c>
      <c r="J36" s="22">
        <v>3</v>
      </c>
      <c r="K36" s="22">
        <v>3</v>
      </c>
      <c r="L36" s="22">
        <v>4</v>
      </c>
      <c r="M36" s="22">
        <v>5</v>
      </c>
    </row>
    <row r="37" spans="1:37" ht="12.5">
      <c r="A37" s="17" t="s">
        <v>41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37" ht="12.5">
      <c r="A38" s="23"/>
      <c r="C38" s="21"/>
      <c r="D38" s="22"/>
      <c r="E38" s="22"/>
      <c r="F38" s="21"/>
      <c r="G38" s="22"/>
      <c r="H38" s="22"/>
      <c r="I38" s="22"/>
      <c r="J38" s="22"/>
      <c r="K38" s="22"/>
      <c r="L38" s="22"/>
      <c r="M38" s="22"/>
    </row>
    <row r="39" spans="1:37" ht="12.5">
      <c r="A39" s="23" t="s">
        <v>47</v>
      </c>
      <c r="C39" s="21">
        <v>2</v>
      </c>
      <c r="D39" s="22">
        <v>2</v>
      </c>
      <c r="E39" s="22">
        <v>2</v>
      </c>
      <c r="F39" s="21">
        <v>5</v>
      </c>
      <c r="G39" s="22">
        <v>2</v>
      </c>
      <c r="H39" s="22">
        <v>2</v>
      </c>
      <c r="I39" s="22">
        <v>3</v>
      </c>
      <c r="J39" s="22">
        <v>3</v>
      </c>
      <c r="K39" s="22">
        <v>4</v>
      </c>
      <c r="L39" s="22">
        <v>3</v>
      </c>
      <c r="M39" s="22">
        <v>4</v>
      </c>
    </row>
    <row r="40" spans="1:37" ht="12.5">
      <c r="A40" s="25" t="s">
        <v>48</v>
      </c>
      <c r="C40" s="21">
        <v>4</v>
      </c>
      <c r="D40" s="22">
        <v>4</v>
      </c>
      <c r="E40" s="22">
        <v>6</v>
      </c>
      <c r="F40" s="21">
        <v>6</v>
      </c>
      <c r="G40" s="22">
        <v>6</v>
      </c>
      <c r="H40" s="22">
        <v>6</v>
      </c>
      <c r="I40" s="22">
        <v>6</v>
      </c>
      <c r="J40" s="22">
        <v>6</v>
      </c>
      <c r="K40" s="22">
        <v>8</v>
      </c>
      <c r="L40" s="22">
        <v>10</v>
      </c>
      <c r="M40" s="22">
        <v>12</v>
      </c>
    </row>
    <row r="41" spans="1:37" ht="12.5">
      <c r="A41" s="28" t="s">
        <v>51</v>
      </c>
      <c r="B41" s="1"/>
      <c r="C41" s="30">
        <v>3</v>
      </c>
      <c r="D41" s="30">
        <v>3</v>
      </c>
      <c r="E41" s="30">
        <v>4</v>
      </c>
      <c r="F41" s="30">
        <v>6</v>
      </c>
      <c r="G41" s="30">
        <v>7</v>
      </c>
      <c r="H41" s="30">
        <v>7</v>
      </c>
      <c r="I41" s="30">
        <v>7</v>
      </c>
      <c r="J41" s="30">
        <v>7</v>
      </c>
      <c r="K41" s="30">
        <v>6</v>
      </c>
      <c r="L41" s="30">
        <v>8</v>
      </c>
      <c r="M41" s="30">
        <v>6</v>
      </c>
    </row>
    <row r="42" spans="1:37" ht="12.5">
      <c r="A42" s="49" t="s">
        <v>52</v>
      </c>
      <c r="B42" s="51"/>
      <c r="C42" s="53">
        <v>3</v>
      </c>
      <c r="D42" s="53">
        <v>3</v>
      </c>
      <c r="E42" s="53">
        <v>2</v>
      </c>
      <c r="F42" s="53">
        <v>2</v>
      </c>
      <c r="G42" s="53">
        <v>2</v>
      </c>
      <c r="H42" s="53">
        <v>2</v>
      </c>
      <c r="I42" s="53">
        <v>2</v>
      </c>
      <c r="J42" s="53">
        <v>2</v>
      </c>
      <c r="K42" s="53">
        <v>2</v>
      </c>
      <c r="L42" s="53">
        <v>1</v>
      </c>
      <c r="M42" s="53">
        <v>1</v>
      </c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</row>
    <row r="43" spans="1:37" ht="12.5">
      <c r="A43" s="1" t="s">
        <v>53</v>
      </c>
      <c r="C43" s="30">
        <v>1</v>
      </c>
      <c r="D43" s="30">
        <v>1</v>
      </c>
      <c r="E43" s="30">
        <v>1</v>
      </c>
      <c r="F43" s="30">
        <v>1</v>
      </c>
      <c r="G43" s="30"/>
      <c r="H43" s="30"/>
      <c r="I43" s="30"/>
      <c r="J43" s="30"/>
      <c r="K43" s="30"/>
      <c r="L43" s="30"/>
      <c r="M43" s="30"/>
    </row>
    <row r="44" spans="1:37" ht="12.5">
      <c r="A44" s="35" t="s">
        <v>55</v>
      </c>
      <c r="C44" s="21">
        <v>4</v>
      </c>
      <c r="D44" s="21">
        <v>4</v>
      </c>
      <c r="E44" s="22">
        <v>5</v>
      </c>
      <c r="F44" s="21">
        <v>3</v>
      </c>
      <c r="G44" s="21">
        <v>7</v>
      </c>
      <c r="H44" s="22">
        <v>8</v>
      </c>
      <c r="I44" s="22">
        <v>7</v>
      </c>
      <c r="J44" s="22">
        <v>6</v>
      </c>
      <c r="K44" s="22">
        <v>7</v>
      </c>
      <c r="L44" s="22">
        <v>7</v>
      </c>
      <c r="M44" s="22">
        <v>7</v>
      </c>
    </row>
    <row r="45" spans="1:37" ht="12.5">
      <c r="A45" s="35" t="s">
        <v>62</v>
      </c>
      <c r="C45" s="22"/>
      <c r="D45" s="21"/>
      <c r="E45" s="22"/>
      <c r="F45" s="21"/>
      <c r="G45" s="21"/>
      <c r="H45" s="22"/>
      <c r="I45" s="22"/>
      <c r="J45" s="22"/>
      <c r="K45" s="22"/>
      <c r="L45" s="22"/>
      <c r="M45" s="22"/>
    </row>
    <row r="46" spans="1:37" ht="12.5">
      <c r="A46" s="35" t="s">
        <v>65</v>
      </c>
      <c r="C46" s="12"/>
      <c r="D46" s="12"/>
      <c r="E46" s="30"/>
      <c r="F46" s="12"/>
      <c r="G46" s="30"/>
      <c r="H46" s="30"/>
      <c r="I46" s="30"/>
      <c r="J46" s="30"/>
      <c r="K46" s="30"/>
      <c r="L46" s="30"/>
      <c r="M46" s="30"/>
    </row>
    <row r="47" spans="1:37" ht="12.5">
      <c r="C47" s="12"/>
      <c r="D47" s="12"/>
      <c r="J47" s="1"/>
    </row>
    <row r="48" spans="1:37" ht="12.5">
      <c r="A48" s="14" t="s">
        <v>32</v>
      </c>
      <c r="B48" s="1">
        <v>3.5</v>
      </c>
      <c r="C48" s="12"/>
      <c r="D48" s="12"/>
    </row>
    <row r="49" spans="1:13" ht="12.5">
      <c r="A49" s="14" t="s">
        <v>34</v>
      </c>
      <c r="B49" s="1">
        <v>5</v>
      </c>
      <c r="C49" s="12"/>
      <c r="D49" s="12"/>
    </row>
    <row r="50" spans="1:13" ht="12.5">
      <c r="A50" s="17" t="s">
        <v>35</v>
      </c>
      <c r="C50" s="22">
        <v>2</v>
      </c>
      <c r="D50" s="22">
        <v>2</v>
      </c>
      <c r="E50" s="22">
        <v>3</v>
      </c>
      <c r="F50" s="22">
        <v>3</v>
      </c>
      <c r="G50" s="22">
        <v>3</v>
      </c>
      <c r="H50" s="22">
        <v>3</v>
      </c>
      <c r="I50" s="22">
        <v>4</v>
      </c>
      <c r="J50" s="22">
        <v>4</v>
      </c>
      <c r="K50" s="22">
        <v>4</v>
      </c>
      <c r="L50" s="22">
        <v>5</v>
      </c>
      <c r="M50" s="22">
        <v>5</v>
      </c>
    </row>
    <row r="51" spans="1:13" ht="12.5">
      <c r="A51" s="17" t="s">
        <v>40</v>
      </c>
      <c r="C51" s="22">
        <v>2</v>
      </c>
      <c r="D51" s="22">
        <v>2</v>
      </c>
      <c r="E51" s="22">
        <v>2</v>
      </c>
      <c r="F51" s="22">
        <v>2</v>
      </c>
      <c r="G51" s="22">
        <v>3</v>
      </c>
      <c r="H51" s="22">
        <v>3</v>
      </c>
      <c r="I51" s="22">
        <v>3</v>
      </c>
      <c r="J51" s="22">
        <v>3</v>
      </c>
      <c r="K51" s="22">
        <v>4</v>
      </c>
      <c r="L51" s="22">
        <v>4</v>
      </c>
      <c r="M51" s="22">
        <v>4</v>
      </c>
    </row>
    <row r="52" spans="1:13" ht="12.5">
      <c r="A52" s="17" t="s">
        <v>41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>
        <v>2</v>
      </c>
    </row>
    <row r="53" spans="1:13" ht="12.5">
      <c r="A53" s="23"/>
      <c r="C53" s="21"/>
      <c r="D53" s="22"/>
      <c r="E53" s="22"/>
      <c r="F53" s="21"/>
      <c r="G53" s="22"/>
      <c r="H53" s="22"/>
      <c r="I53" s="22"/>
      <c r="J53" s="22"/>
      <c r="K53" s="22"/>
      <c r="L53" s="22"/>
      <c r="M53" s="22"/>
    </row>
    <row r="54" spans="1:13" ht="12.5">
      <c r="A54" s="23" t="s">
        <v>47</v>
      </c>
      <c r="C54" s="21">
        <v>3</v>
      </c>
      <c r="D54" s="22">
        <v>3</v>
      </c>
      <c r="E54" s="22">
        <v>3</v>
      </c>
      <c r="F54" s="21">
        <v>3</v>
      </c>
      <c r="G54" s="22">
        <v>3</v>
      </c>
      <c r="H54" s="22">
        <v>3</v>
      </c>
      <c r="I54" s="22">
        <v>4</v>
      </c>
      <c r="J54" s="22">
        <v>4</v>
      </c>
      <c r="K54" s="22">
        <v>4</v>
      </c>
      <c r="L54" s="22">
        <v>4</v>
      </c>
      <c r="M54" s="22">
        <v>3</v>
      </c>
    </row>
    <row r="55" spans="1:13" ht="12.5">
      <c r="A55" s="25" t="s">
        <v>48</v>
      </c>
      <c r="C55" s="26"/>
      <c r="D55" s="26"/>
      <c r="E55" s="22">
        <v>2</v>
      </c>
      <c r="F55" s="22">
        <v>2</v>
      </c>
      <c r="G55" s="22">
        <v>3</v>
      </c>
      <c r="H55" s="22">
        <v>6</v>
      </c>
      <c r="I55" s="22">
        <v>6</v>
      </c>
      <c r="J55" s="22">
        <v>7</v>
      </c>
      <c r="K55" s="22">
        <v>8</v>
      </c>
      <c r="L55" s="22">
        <v>10</v>
      </c>
      <c r="M55" s="22">
        <v>8</v>
      </c>
    </row>
    <row r="56" spans="1:13" ht="12.5">
      <c r="A56" s="28" t="s">
        <v>51</v>
      </c>
      <c r="B56" s="1"/>
      <c r="C56" s="22">
        <v>4</v>
      </c>
      <c r="D56" s="22">
        <v>4</v>
      </c>
      <c r="E56" s="22">
        <v>4</v>
      </c>
      <c r="F56" s="22">
        <v>5</v>
      </c>
      <c r="G56" s="22">
        <v>4</v>
      </c>
      <c r="H56" s="22">
        <v>5</v>
      </c>
      <c r="I56" s="22">
        <v>6</v>
      </c>
      <c r="J56" s="22">
        <v>4</v>
      </c>
      <c r="K56" s="22">
        <v>4</v>
      </c>
      <c r="L56" s="22">
        <v>7</v>
      </c>
      <c r="M56" s="22">
        <v>8</v>
      </c>
    </row>
    <row r="57" spans="1:13" ht="12.5">
      <c r="A57" s="1" t="s">
        <v>52</v>
      </c>
      <c r="C57" s="22">
        <v>3</v>
      </c>
      <c r="D57" s="22">
        <v>3</v>
      </c>
      <c r="E57" s="22">
        <v>3</v>
      </c>
      <c r="F57" s="22">
        <v>3</v>
      </c>
      <c r="G57" s="22">
        <v>3</v>
      </c>
      <c r="H57" s="22">
        <v>3</v>
      </c>
      <c r="I57" s="22">
        <v>4</v>
      </c>
      <c r="J57" s="22">
        <v>2</v>
      </c>
      <c r="K57" s="22">
        <v>2</v>
      </c>
      <c r="L57" s="22">
        <v>2</v>
      </c>
      <c r="M57" s="22">
        <v>2</v>
      </c>
    </row>
    <row r="58" spans="1:13" ht="12.5">
      <c r="A58" s="1" t="s">
        <v>53</v>
      </c>
      <c r="C58" s="22">
        <v>1</v>
      </c>
      <c r="D58" s="22">
        <v>1</v>
      </c>
      <c r="E58" s="22">
        <v>1</v>
      </c>
      <c r="F58" s="22">
        <v>1</v>
      </c>
      <c r="G58" s="22">
        <v>1</v>
      </c>
      <c r="H58" s="22">
        <v>2</v>
      </c>
      <c r="I58" s="22">
        <v>1</v>
      </c>
      <c r="J58" s="22">
        <v>1</v>
      </c>
      <c r="K58" s="22">
        <v>1</v>
      </c>
      <c r="L58" s="10"/>
      <c r="M58" s="10"/>
    </row>
    <row r="59" spans="1:13" ht="12.5">
      <c r="A59" s="35" t="s">
        <v>55</v>
      </c>
      <c r="C59" s="22">
        <v>7</v>
      </c>
      <c r="D59" s="22">
        <v>7</v>
      </c>
      <c r="E59" s="22">
        <v>6</v>
      </c>
      <c r="F59" s="22">
        <v>6</v>
      </c>
      <c r="G59" s="22">
        <v>7</v>
      </c>
      <c r="H59" s="22">
        <v>6</v>
      </c>
      <c r="I59" s="22">
        <v>5</v>
      </c>
      <c r="J59" s="22">
        <v>4</v>
      </c>
      <c r="K59" s="22">
        <v>5</v>
      </c>
      <c r="L59" s="22">
        <v>9</v>
      </c>
      <c r="M59" s="22">
        <v>6</v>
      </c>
    </row>
    <row r="60" spans="1:13" ht="12.5">
      <c r="A60" s="35" t="s">
        <v>62</v>
      </c>
      <c r="C60" s="22"/>
      <c r="D60" s="22"/>
      <c r="E60" s="22"/>
      <c r="F60" s="22"/>
      <c r="G60" s="22"/>
      <c r="H60" s="22"/>
      <c r="I60" s="10"/>
      <c r="J60" s="22">
        <v>3</v>
      </c>
      <c r="K60" s="10"/>
      <c r="L60" s="22"/>
      <c r="M60" s="22"/>
    </row>
    <row r="61" spans="1:13" ht="12.5">
      <c r="A61" s="35" t="s">
        <v>65</v>
      </c>
      <c r="C61" s="26"/>
      <c r="D61" s="26"/>
      <c r="E61" s="10"/>
      <c r="F61" s="10"/>
      <c r="G61" s="10"/>
      <c r="H61" s="10"/>
      <c r="I61" s="10"/>
      <c r="J61" s="22">
        <v>3</v>
      </c>
      <c r="K61" s="10"/>
      <c r="L61" s="10"/>
      <c r="M61" s="10"/>
    </row>
    <row r="62" spans="1:13" ht="12.5">
      <c r="C62" s="12"/>
      <c r="D62" s="12"/>
    </row>
    <row r="63" spans="1:13" ht="12.5">
      <c r="A63" s="14" t="s">
        <v>32</v>
      </c>
      <c r="B63" s="1">
        <v>4</v>
      </c>
      <c r="C63" s="12"/>
      <c r="D63" s="12"/>
    </row>
    <row r="64" spans="1:13" ht="12.5">
      <c r="A64" s="14" t="s">
        <v>34</v>
      </c>
      <c r="B64" s="1">
        <v>6.5</v>
      </c>
      <c r="C64" s="12"/>
      <c r="D64" s="12"/>
    </row>
    <row r="65" spans="1:13" ht="12.5">
      <c r="A65" s="17" t="s">
        <v>35</v>
      </c>
      <c r="C65" s="22">
        <v>3</v>
      </c>
      <c r="D65" s="22">
        <v>3</v>
      </c>
      <c r="E65" s="22">
        <v>3</v>
      </c>
      <c r="F65" s="22">
        <v>3</v>
      </c>
      <c r="G65" s="22">
        <v>3</v>
      </c>
      <c r="H65" s="22">
        <v>3</v>
      </c>
      <c r="I65" s="22">
        <v>4</v>
      </c>
      <c r="J65" s="22">
        <v>5</v>
      </c>
      <c r="K65" s="22">
        <v>5</v>
      </c>
      <c r="L65" s="22">
        <v>5</v>
      </c>
      <c r="M65" s="22">
        <v>6</v>
      </c>
    </row>
    <row r="66" spans="1:13" ht="12.5">
      <c r="A66" s="17" t="s">
        <v>40</v>
      </c>
      <c r="C66" s="22">
        <v>2</v>
      </c>
      <c r="D66" s="22">
        <v>2</v>
      </c>
      <c r="E66" s="22">
        <v>2</v>
      </c>
      <c r="F66" s="22">
        <v>2</v>
      </c>
      <c r="G66" s="22">
        <v>3</v>
      </c>
      <c r="H66" s="22">
        <v>3</v>
      </c>
      <c r="I66" s="22">
        <v>4</v>
      </c>
      <c r="J66" s="22">
        <v>4</v>
      </c>
      <c r="K66" s="22">
        <v>4</v>
      </c>
      <c r="L66" s="22">
        <v>5</v>
      </c>
      <c r="M66" s="22">
        <v>5</v>
      </c>
    </row>
    <row r="67" spans="1:13" ht="12.5">
      <c r="A67" s="17" t="s">
        <v>41</v>
      </c>
      <c r="C67" s="22"/>
      <c r="D67" s="22"/>
      <c r="E67" s="22"/>
      <c r="F67" s="22"/>
      <c r="G67" s="22"/>
      <c r="H67" s="22"/>
      <c r="I67" s="22"/>
      <c r="J67" s="22"/>
      <c r="K67" s="22">
        <v>2</v>
      </c>
      <c r="L67" s="22"/>
      <c r="M67" s="22">
        <v>2</v>
      </c>
    </row>
    <row r="68" spans="1:13" ht="12.5">
      <c r="A68" s="23"/>
      <c r="C68" s="21"/>
      <c r="D68" s="22"/>
      <c r="E68" s="22"/>
      <c r="F68" s="21"/>
      <c r="G68" s="22"/>
      <c r="H68" s="22"/>
      <c r="I68" s="22"/>
      <c r="J68" s="22"/>
      <c r="K68" s="22"/>
      <c r="L68" s="22"/>
      <c r="M68" s="22"/>
    </row>
    <row r="69" spans="1:13" ht="12.5">
      <c r="A69" s="23" t="s">
        <v>47</v>
      </c>
      <c r="C69" s="21">
        <v>3</v>
      </c>
      <c r="D69" s="22">
        <v>3</v>
      </c>
      <c r="E69" s="22">
        <v>4</v>
      </c>
      <c r="F69" s="21">
        <v>4</v>
      </c>
      <c r="G69" s="22">
        <v>4</v>
      </c>
      <c r="H69" s="22">
        <v>4</v>
      </c>
      <c r="I69" s="22">
        <v>4</v>
      </c>
      <c r="J69" s="22">
        <v>3</v>
      </c>
      <c r="K69" s="22">
        <v>3</v>
      </c>
      <c r="L69" s="22">
        <v>4</v>
      </c>
      <c r="M69" s="22">
        <v>3</v>
      </c>
    </row>
    <row r="70" spans="1:13" ht="12.5">
      <c r="A70" s="25" t="s">
        <v>48</v>
      </c>
      <c r="C70" s="21">
        <v>6</v>
      </c>
      <c r="D70" s="22">
        <v>6</v>
      </c>
      <c r="E70" s="22">
        <v>6</v>
      </c>
      <c r="F70" s="21">
        <v>6</v>
      </c>
      <c r="G70" s="22">
        <v>10</v>
      </c>
      <c r="H70" s="22">
        <v>10</v>
      </c>
      <c r="I70" s="22">
        <v>14</v>
      </c>
      <c r="J70" s="22">
        <v>20</v>
      </c>
      <c r="K70" s="22">
        <v>20</v>
      </c>
      <c r="L70" s="22">
        <v>22</v>
      </c>
      <c r="M70" s="22">
        <v>22</v>
      </c>
    </row>
    <row r="71" spans="1:13" ht="12.5">
      <c r="A71" s="28" t="s">
        <v>51</v>
      </c>
      <c r="B71" s="1"/>
      <c r="C71" s="30">
        <v>6</v>
      </c>
      <c r="D71" s="30">
        <v>7</v>
      </c>
      <c r="E71" s="30">
        <v>7</v>
      </c>
      <c r="F71" s="30">
        <v>8</v>
      </c>
      <c r="G71" s="30">
        <v>7</v>
      </c>
      <c r="H71" s="30">
        <v>8</v>
      </c>
      <c r="I71" s="30">
        <v>6</v>
      </c>
      <c r="J71" s="30">
        <v>5</v>
      </c>
      <c r="K71" s="30">
        <v>5</v>
      </c>
      <c r="L71" s="30">
        <v>5</v>
      </c>
      <c r="M71" s="30">
        <v>5</v>
      </c>
    </row>
    <row r="72" spans="1:13" ht="12.5">
      <c r="A72" s="1" t="s">
        <v>52</v>
      </c>
      <c r="C72" s="30">
        <v>2</v>
      </c>
      <c r="D72" s="30">
        <v>2</v>
      </c>
      <c r="E72" s="30">
        <v>2</v>
      </c>
      <c r="F72" s="30">
        <v>2</v>
      </c>
      <c r="G72" s="30">
        <v>2</v>
      </c>
      <c r="H72" s="30">
        <v>2</v>
      </c>
      <c r="I72" s="30">
        <v>2</v>
      </c>
      <c r="J72" s="30">
        <v>2</v>
      </c>
      <c r="K72" s="30">
        <v>2</v>
      </c>
      <c r="L72" s="30">
        <v>2</v>
      </c>
      <c r="M72" s="30">
        <v>2</v>
      </c>
    </row>
    <row r="73" spans="1:13" ht="12.5">
      <c r="A73" s="1" t="s">
        <v>53</v>
      </c>
      <c r="C73" s="30">
        <v>1</v>
      </c>
      <c r="D73" s="30">
        <v>1</v>
      </c>
      <c r="E73" s="30">
        <v>1</v>
      </c>
      <c r="F73" s="30">
        <v>1</v>
      </c>
      <c r="G73" s="30">
        <v>1</v>
      </c>
      <c r="H73" s="30">
        <v>1</v>
      </c>
      <c r="I73" s="30">
        <v>1</v>
      </c>
      <c r="J73" s="30">
        <v>1</v>
      </c>
      <c r="K73" s="30">
        <v>1</v>
      </c>
      <c r="L73" s="30">
        <v>1</v>
      </c>
      <c r="M73" s="30">
        <v>1</v>
      </c>
    </row>
    <row r="74" spans="1:13" ht="12.5">
      <c r="A74" s="35" t="s">
        <v>55</v>
      </c>
      <c r="C74" s="21">
        <v>12</v>
      </c>
      <c r="D74" s="21">
        <v>11</v>
      </c>
      <c r="E74" s="22">
        <v>10</v>
      </c>
      <c r="F74" s="21">
        <v>10</v>
      </c>
      <c r="G74" s="21">
        <v>11</v>
      </c>
      <c r="H74" s="22">
        <v>10</v>
      </c>
      <c r="I74" s="22">
        <v>11</v>
      </c>
      <c r="J74" s="22">
        <v>14</v>
      </c>
      <c r="K74" s="22">
        <v>12</v>
      </c>
      <c r="L74" s="22">
        <v>12</v>
      </c>
      <c r="M74" s="22">
        <v>10</v>
      </c>
    </row>
    <row r="75" spans="1:13" ht="12.5">
      <c r="A75" s="35" t="s">
        <v>62</v>
      </c>
      <c r="C75" s="22"/>
      <c r="D75" s="21"/>
      <c r="E75" s="22"/>
      <c r="F75" s="21"/>
      <c r="G75" s="21"/>
      <c r="H75" s="22"/>
      <c r="I75" s="22"/>
      <c r="J75" s="22"/>
      <c r="K75" s="22"/>
      <c r="L75" s="22"/>
      <c r="M75" s="8"/>
    </row>
    <row r="76" spans="1:13" ht="12.5">
      <c r="A76" s="35" t="s">
        <v>65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12.5">
      <c r="C77" s="12"/>
      <c r="D77" s="12"/>
    </row>
    <row r="78" spans="1:13" ht="12.5">
      <c r="A78" s="14" t="s">
        <v>32</v>
      </c>
      <c r="B78" s="1">
        <v>4.5</v>
      </c>
      <c r="C78" s="12"/>
      <c r="D78" s="12"/>
    </row>
    <row r="79" spans="1:13" ht="12.5">
      <c r="A79" s="14" t="s">
        <v>34</v>
      </c>
      <c r="B79" s="1">
        <v>7</v>
      </c>
      <c r="C79" s="12"/>
      <c r="D79" s="12"/>
    </row>
    <row r="80" spans="1:13" ht="12.5">
      <c r="A80" s="17" t="s">
        <v>35</v>
      </c>
      <c r="C80" s="22">
        <v>3</v>
      </c>
      <c r="D80" s="22">
        <v>3</v>
      </c>
      <c r="E80" s="22">
        <v>3</v>
      </c>
      <c r="F80" s="22">
        <v>4</v>
      </c>
      <c r="G80" s="22">
        <v>4</v>
      </c>
      <c r="H80" s="22">
        <v>4</v>
      </c>
      <c r="I80" s="22">
        <v>5</v>
      </c>
      <c r="J80" s="22">
        <v>5</v>
      </c>
      <c r="K80" s="22">
        <v>6</v>
      </c>
      <c r="L80" s="22">
        <v>7</v>
      </c>
      <c r="M80" s="22">
        <v>7</v>
      </c>
    </row>
    <row r="81" spans="1:13" ht="12.5">
      <c r="A81" s="17" t="s">
        <v>40</v>
      </c>
      <c r="C81" s="22">
        <v>2</v>
      </c>
      <c r="D81" s="22">
        <v>2</v>
      </c>
      <c r="E81" s="22">
        <v>3</v>
      </c>
      <c r="F81" s="22">
        <v>3</v>
      </c>
      <c r="G81" s="22">
        <v>3</v>
      </c>
      <c r="H81" s="22">
        <v>4</v>
      </c>
      <c r="I81" s="22">
        <v>4</v>
      </c>
      <c r="J81" s="22">
        <v>5</v>
      </c>
      <c r="K81" s="22">
        <v>5</v>
      </c>
      <c r="L81" s="22">
        <v>6</v>
      </c>
      <c r="M81" s="22">
        <v>7</v>
      </c>
    </row>
    <row r="82" spans="1:13" ht="12.5">
      <c r="A82" s="17" t="s">
        <v>41</v>
      </c>
      <c r="C82" s="22"/>
      <c r="D82" s="22"/>
      <c r="E82" s="22"/>
      <c r="F82" s="22"/>
      <c r="G82" s="22">
        <v>2</v>
      </c>
      <c r="H82" s="22"/>
      <c r="I82" s="22">
        <v>2</v>
      </c>
      <c r="J82" s="22"/>
      <c r="K82" s="22"/>
      <c r="L82" s="22"/>
      <c r="M82" s="22"/>
    </row>
    <row r="83" spans="1:13" ht="12.5">
      <c r="A83" s="23"/>
      <c r="C83" s="21"/>
      <c r="D83" s="21"/>
      <c r="E83" s="21"/>
      <c r="F83" s="21"/>
      <c r="G83" s="22"/>
      <c r="H83" s="21"/>
      <c r="I83" s="22"/>
      <c r="J83" s="21"/>
      <c r="K83" s="21"/>
      <c r="L83" s="21"/>
      <c r="M83" s="21"/>
    </row>
    <row r="84" spans="1:13" ht="12.5">
      <c r="A84" s="23" t="s">
        <v>47</v>
      </c>
      <c r="C84" s="21">
        <v>4</v>
      </c>
      <c r="D84" s="21">
        <v>4</v>
      </c>
      <c r="E84" s="21">
        <v>4</v>
      </c>
      <c r="F84" s="21">
        <v>4</v>
      </c>
      <c r="G84" s="22">
        <v>3</v>
      </c>
      <c r="H84" s="21">
        <v>4</v>
      </c>
      <c r="I84" s="22">
        <v>3</v>
      </c>
      <c r="J84" s="21">
        <v>4</v>
      </c>
      <c r="K84" s="21">
        <v>4</v>
      </c>
      <c r="L84" s="21">
        <v>4</v>
      </c>
      <c r="M84" s="21">
        <v>4</v>
      </c>
    </row>
    <row r="85" spans="1:13" ht="12.5">
      <c r="A85" s="25" t="s">
        <v>48</v>
      </c>
      <c r="C85" s="21">
        <v>4</v>
      </c>
      <c r="D85" s="22">
        <v>6</v>
      </c>
      <c r="E85" s="22">
        <v>6</v>
      </c>
      <c r="F85" s="21">
        <v>10</v>
      </c>
      <c r="G85" s="22">
        <v>12</v>
      </c>
      <c r="H85" s="22">
        <v>14</v>
      </c>
      <c r="I85" s="22">
        <v>14</v>
      </c>
      <c r="J85" s="22">
        <v>14</v>
      </c>
      <c r="K85" s="22">
        <v>16</v>
      </c>
      <c r="L85" s="22">
        <v>20</v>
      </c>
      <c r="M85" s="22">
        <v>20</v>
      </c>
    </row>
    <row r="86" spans="1:13" ht="12.5">
      <c r="A86" s="28" t="s">
        <v>51</v>
      </c>
      <c r="B86" s="1"/>
      <c r="C86" s="30">
        <v>8</v>
      </c>
      <c r="D86" s="30">
        <v>8</v>
      </c>
      <c r="E86" s="30">
        <v>8</v>
      </c>
      <c r="F86" s="30">
        <v>8</v>
      </c>
      <c r="G86" s="30">
        <v>8</v>
      </c>
      <c r="H86" s="30">
        <v>8</v>
      </c>
      <c r="I86" s="30">
        <v>8</v>
      </c>
      <c r="J86" s="30">
        <v>8</v>
      </c>
      <c r="K86" s="30">
        <v>8</v>
      </c>
      <c r="L86" s="30">
        <v>7</v>
      </c>
      <c r="M86" s="30">
        <v>7</v>
      </c>
    </row>
    <row r="87" spans="1:13" ht="12.5">
      <c r="A87" s="1" t="s">
        <v>52</v>
      </c>
      <c r="C87" s="30">
        <v>2</v>
      </c>
      <c r="D87" s="30">
        <v>2</v>
      </c>
      <c r="E87" s="30">
        <v>2</v>
      </c>
      <c r="F87" s="30">
        <v>2</v>
      </c>
      <c r="G87" s="30">
        <v>2</v>
      </c>
      <c r="H87" s="30">
        <v>2</v>
      </c>
      <c r="I87" s="30">
        <v>4</v>
      </c>
      <c r="J87" s="30">
        <v>4</v>
      </c>
      <c r="K87" s="30">
        <v>2</v>
      </c>
      <c r="L87" s="30">
        <v>2</v>
      </c>
      <c r="M87" s="30">
        <v>2</v>
      </c>
    </row>
    <row r="88" spans="1:13" ht="12.5">
      <c r="A88" s="1" t="s">
        <v>53</v>
      </c>
      <c r="C88" s="30">
        <v>1</v>
      </c>
      <c r="D88" s="30">
        <v>1</v>
      </c>
      <c r="E88" s="30">
        <v>1</v>
      </c>
      <c r="F88" s="30">
        <v>1</v>
      </c>
      <c r="G88" s="30">
        <v>1</v>
      </c>
      <c r="H88" s="30">
        <v>1</v>
      </c>
      <c r="I88" s="30">
        <v>2</v>
      </c>
      <c r="J88" s="30">
        <v>2</v>
      </c>
      <c r="K88" s="30">
        <v>1</v>
      </c>
      <c r="L88" s="30">
        <v>1</v>
      </c>
      <c r="M88" s="30">
        <v>1</v>
      </c>
    </row>
    <row r="89" spans="1:13" ht="12.5">
      <c r="A89" s="35" t="s">
        <v>55</v>
      </c>
      <c r="C89" s="21">
        <v>13</v>
      </c>
      <c r="D89" s="21">
        <v>14</v>
      </c>
      <c r="E89" s="22">
        <v>13</v>
      </c>
      <c r="F89" s="21">
        <v>13</v>
      </c>
      <c r="G89" s="21">
        <v>12</v>
      </c>
      <c r="H89" s="22">
        <v>10</v>
      </c>
      <c r="I89" s="22">
        <v>10</v>
      </c>
      <c r="J89" s="22">
        <v>12</v>
      </c>
      <c r="K89" s="22">
        <v>10</v>
      </c>
      <c r="L89" s="22">
        <v>10</v>
      </c>
      <c r="M89" s="22">
        <v>10</v>
      </c>
    </row>
    <row r="90" spans="1:13" ht="12.5">
      <c r="A90" s="35" t="s">
        <v>62</v>
      </c>
      <c r="C90" s="22"/>
      <c r="D90" s="21"/>
      <c r="E90" s="22"/>
      <c r="F90" s="21"/>
      <c r="G90" s="21"/>
      <c r="H90" s="22"/>
      <c r="I90" s="22"/>
      <c r="J90" s="22"/>
      <c r="K90" s="22"/>
      <c r="L90" s="22"/>
      <c r="M90" s="22"/>
    </row>
    <row r="91" spans="1:13" ht="12.5">
      <c r="A91" s="35" t="s">
        <v>65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2.5">
      <c r="C92" s="12"/>
      <c r="D92" s="12"/>
    </row>
    <row r="93" spans="1:13" ht="12.5">
      <c r="A93" s="14" t="s">
        <v>32</v>
      </c>
      <c r="B93" s="1">
        <v>5</v>
      </c>
      <c r="C93" s="12"/>
      <c r="D93" s="12"/>
    </row>
    <row r="94" spans="1:13" ht="12.5">
      <c r="A94" s="14" t="s">
        <v>34</v>
      </c>
      <c r="B94" s="1">
        <v>7.5</v>
      </c>
      <c r="C94" s="12"/>
      <c r="D94" s="12"/>
    </row>
    <row r="95" spans="1:13" ht="12.5">
      <c r="A95" s="17" t="s">
        <v>35</v>
      </c>
      <c r="C95" s="22">
        <v>4</v>
      </c>
      <c r="D95" s="22">
        <v>4</v>
      </c>
      <c r="E95" s="22">
        <v>4</v>
      </c>
      <c r="F95" s="22">
        <v>4</v>
      </c>
      <c r="G95" s="22">
        <v>5</v>
      </c>
      <c r="H95" s="22">
        <v>5</v>
      </c>
      <c r="I95" s="22">
        <v>5</v>
      </c>
      <c r="J95" s="22">
        <v>6</v>
      </c>
      <c r="K95" s="22">
        <v>7</v>
      </c>
      <c r="L95" s="22">
        <v>7</v>
      </c>
      <c r="M95" s="22">
        <v>7</v>
      </c>
    </row>
    <row r="96" spans="1:13" ht="12.5">
      <c r="A96" s="17" t="s">
        <v>40</v>
      </c>
      <c r="C96" s="22">
        <v>3</v>
      </c>
      <c r="D96" s="22">
        <v>3</v>
      </c>
      <c r="E96" s="22">
        <v>3</v>
      </c>
      <c r="F96" s="22">
        <v>4</v>
      </c>
      <c r="G96" s="22">
        <v>4</v>
      </c>
      <c r="H96" s="22">
        <v>4</v>
      </c>
      <c r="I96" s="22">
        <v>5</v>
      </c>
      <c r="J96" s="22">
        <v>5</v>
      </c>
      <c r="K96" s="22">
        <v>6</v>
      </c>
      <c r="L96" s="22">
        <v>6</v>
      </c>
      <c r="M96" s="22">
        <v>7</v>
      </c>
    </row>
    <row r="97" spans="1:13" ht="12.5">
      <c r="A97" s="17" t="s">
        <v>41</v>
      </c>
      <c r="C97" s="22"/>
      <c r="D97" s="22"/>
      <c r="E97" s="22"/>
      <c r="F97" s="22"/>
      <c r="G97" s="22"/>
      <c r="H97" s="22"/>
      <c r="I97" s="22"/>
      <c r="J97" s="22"/>
      <c r="K97" s="22"/>
      <c r="L97" s="22">
        <v>2</v>
      </c>
      <c r="M97" s="22">
        <v>2</v>
      </c>
    </row>
    <row r="98" spans="1:13" ht="12.5">
      <c r="A98" s="23"/>
      <c r="C98" s="21"/>
      <c r="D98" s="21"/>
      <c r="E98" s="22"/>
      <c r="F98" s="22"/>
      <c r="G98" s="22"/>
      <c r="H98" s="22"/>
      <c r="I98" s="22"/>
      <c r="J98" s="22"/>
      <c r="K98" s="22"/>
      <c r="L98" s="21"/>
      <c r="M98" s="21"/>
    </row>
    <row r="99" spans="1:13" ht="12.5">
      <c r="A99" s="23" t="s">
        <v>47</v>
      </c>
      <c r="C99" s="21">
        <v>3</v>
      </c>
      <c r="D99" s="21">
        <v>3</v>
      </c>
      <c r="E99" s="22">
        <v>4</v>
      </c>
      <c r="F99" s="22">
        <v>4</v>
      </c>
      <c r="G99" s="22">
        <v>4</v>
      </c>
      <c r="H99" s="22">
        <v>4</v>
      </c>
      <c r="I99" s="22">
        <v>4</v>
      </c>
      <c r="J99" s="22">
        <v>4</v>
      </c>
      <c r="K99" s="22">
        <v>4</v>
      </c>
      <c r="L99" s="21">
        <v>3</v>
      </c>
      <c r="M99" s="21">
        <v>3</v>
      </c>
    </row>
    <row r="100" spans="1:13" ht="12.5">
      <c r="A100" s="25" t="s">
        <v>48</v>
      </c>
      <c r="C100" s="21">
        <v>4</v>
      </c>
      <c r="D100" s="22">
        <v>6</v>
      </c>
      <c r="E100" s="22">
        <v>6</v>
      </c>
      <c r="F100" s="21">
        <v>8</v>
      </c>
      <c r="G100" s="22">
        <v>10</v>
      </c>
      <c r="H100" s="22">
        <v>12</v>
      </c>
      <c r="I100" s="22">
        <v>14</v>
      </c>
      <c r="J100" s="22">
        <v>14</v>
      </c>
      <c r="K100" s="22">
        <v>16</v>
      </c>
      <c r="L100" s="22">
        <v>22</v>
      </c>
      <c r="M100" s="22">
        <v>22</v>
      </c>
    </row>
    <row r="101" spans="1:13" ht="12.5">
      <c r="A101" s="28" t="s">
        <v>51</v>
      </c>
      <c r="B101" s="1"/>
      <c r="C101" s="30">
        <v>10</v>
      </c>
      <c r="D101" s="30">
        <v>10</v>
      </c>
      <c r="E101" s="30">
        <v>10</v>
      </c>
      <c r="F101" s="30">
        <v>10</v>
      </c>
      <c r="G101" s="30">
        <v>10</v>
      </c>
      <c r="H101" s="30">
        <v>10</v>
      </c>
      <c r="I101" s="30">
        <v>10</v>
      </c>
      <c r="J101" s="30">
        <v>10</v>
      </c>
      <c r="K101" s="30">
        <v>10</v>
      </c>
      <c r="L101" s="30">
        <v>10</v>
      </c>
      <c r="M101" s="30">
        <v>10</v>
      </c>
    </row>
    <row r="102" spans="1:13" ht="12.5">
      <c r="A102" s="1" t="s">
        <v>52</v>
      </c>
      <c r="C102" s="30">
        <v>2</v>
      </c>
      <c r="D102" s="30">
        <v>2</v>
      </c>
      <c r="E102" s="30">
        <v>2</v>
      </c>
      <c r="F102" s="30">
        <v>2</v>
      </c>
      <c r="G102" s="30">
        <v>2</v>
      </c>
      <c r="H102" s="30">
        <v>2</v>
      </c>
      <c r="I102" s="30">
        <v>2</v>
      </c>
      <c r="J102" s="30">
        <v>2</v>
      </c>
      <c r="K102" s="30">
        <v>2</v>
      </c>
      <c r="L102" s="30">
        <v>2</v>
      </c>
      <c r="M102" s="30">
        <v>2</v>
      </c>
    </row>
    <row r="103" spans="1:13" ht="12.5">
      <c r="A103" s="1" t="s">
        <v>53</v>
      </c>
      <c r="C103" s="30">
        <v>1</v>
      </c>
      <c r="D103" s="30">
        <v>1</v>
      </c>
      <c r="E103" s="30">
        <v>1</v>
      </c>
      <c r="F103" s="30">
        <v>1</v>
      </c>
      <c r="G103" s="30">
        <v>1</v>
      </c>
      <c r="H103" s="30">
        <v>1</v>
      </c>
      <c r="I103" s="30">
        <v>1</v>
      </c>
      <c r="J103" s="30">
        <v>1</v>
      </c>
      <c r="K103" s="30">
        <v>1</v>
      </c>
      <c r="L103" s="30">
        <v>1</v>
      </c>
      <c r="M103" s="30">
        <v>1</v>
      </c>
    </row>
    <row r="104" spans="1:13" ht="12.5">
      <c r="A104" s="35" t="s">
        <v>55</v>
      </c>
      <c r="C104" s="21">
        <v>14</v>
      </c>
      <c r="D104" s="21">
        <v>15</v>
      </c>
      <c r="E104" s="22">
        <v>14</v>
      </c>
      <c r="F104" s="21">
        <v>15</v>
      </c>
      <c r="G104" s="21">
        <v>14</v>
      </c>
      <c r="H104" s="22">
        <v>15</v>
      </c>
      <c r="I104" s="22">
        <v>14</v>
      </c>
      <c r="J104" s="22">
        <v>12</v>
      </c>
      <c r="K104" s="22">
        <v>12</v>
      </c>
      <c r="L104" s="22">
        <v>10</v>
      </c>
      <c r="M104" s="22">
        <v>11</v>
      </c>
    </row>
    <row r="105" spans="1:13" ht="12.5">
      <c r="A105" s="35" t="s">
        <v>62</v>
      </c>
      <c r="C105" s="22"/>
      <c r="D105" s="21"/>
      <c r="E105" s="22"/>
      <c r="F105" s="21"/>
      <c r="G105" s="21"/>
      <c r="H105" s="22"/>
      <c r="I105" s="22"/>
      <c r="J105" s="22"/>
      <c r="K105" s="22"/>
      <c r="L105" s="22"/>
      <c r="M105" s="22"/>
    </row>
    <row r="106" spans="1:13" ht="12.5">
      <c r="A106" s="35" t="s">
        <v>65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1:13" ht="12.5"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1:13" ht="12.5">
      <c r="A108" s="14" t="s">
        <v>32</v>
      </c>
      <c r="B108" s="1">
        <v>5.5</v>
      </c>
      <c r="C108" s="12"/>
      <c r="D108" s="12"/>
    </row>
    <row r="109" spans="1:13" ht="12.5">
      <c r="A109" s="14" t="s">
        <v>34</v>
      </c>
      <c r="B109" s="1">
        <v>7.5</v>
      </c>
      <c r="C109" s="12"/>
      <c r="D109" s="12"/>
    </row>
    <row r="110" spans="1:13" ht="12.5">
      <c r="A110" s="17" t="s">
        <v>35</v>
      </c>
      <c r="C110" s="22">
        <v>4</v>
      </c>
      <c r="D110" s="22">
        <v>4</v>
      </c>
      <c r="E110" s="22">
        <v>4</v>
      </c>
      <c r="F110" s="22">
        <v>5</v>
      </c>
      <c r="G110" s="22">
        <v>5</v>
      </c>
      <c r="H110" s="22">
        <v>5</v>
      </c>
      <c r="I110" s="22">
        <v>6</v>
      </c>
      <c r="J110" s="22">
        <v>7</v>
      </c>
      <c r="K110" s="22">
        <v>7</v>
      </c>
      <c r="L110" s="22">
        <v>7</v>
      </c>
      <c r="M110" s="22">
        <v>8</v>
      </c>
    </row>
    <row r="111" spans="1:13" ht="12.5">
      <c r="A111" s="17" t="s">
        <v>40</v>
      </c>
      <c r="C111" s="22">
        <v>3</v>
      </c>
      <c r="D111" s="22">
        <v>3</v>
      </c>
      <c r="E111" s="22">
        <v>4</v>
      </c>
      <c r="F111" s="22">
        <v>4</v>
      </c>
      <c r="G111" s="22">
        <v>5</v>
      </c>
      <c r="H111" s="22">
        <v>5</v>
      </c>
      <c r="I111" s="22">
        <v>5</v>
      </c>
      <c r="J111" s="22">
        <v>6</v>
      </c>
      <c r="K111" s="22">
        <v>7</v>
      </c>
      <c r="L111" s="22">
        <v>7</v>
      </c>
      <c r="M111" s="22">
        <v>7</v>
      </c>
    </row>
    <row r="112" spans="1:13" ht="12.5">
      <c r="A112" s="17" t="s">
        <v>41</v>
      </c>
      <c r="C112" s="22"/>
      <c r="D112" s="22"/>
      <c r="E112" s="22"/>
      <c r="F112" s="22"/>
      <c r="G112" s="22"/>
      <c r="H112" s="22"/>
      <c r="I112" s="22">
        <v>2</v>
      </c>
      <c r="J112" s="22"/>
      <c r="K112" s="22">
        <v>2</v>
      </c>
      <c r="L112" s="22">
        <v>3</v>
      </c>
      <c r="M112" s="22">
        <v>3</v>
      </c>
    </row>
    <row r="113" spans="1:13" ht="12.5">
      <c r="A113" s="23"/>
      <c r="C113" s="21"/>
      <c r="D113" s="21"/>
      <c r="E113" s="21"/>
      <c r="F113" s="21"/>
      <c r="G113" s="21"/>
      <c r="H113" s="21"/>
      <c r="I113" s="22"/>
      <c r="J113" s="21"/>
      <c r="K113" s="22"/>
      <c r="L113" s="22"/>
      <c r="M113" s="22"/>
    </row>
    <row r="114" spans="1:13" ht="12.5">
      <c r="A114" s="23" t="s">
        <v>47</v>
      </c>
      <c r="C114" s="21">
        <v>4</v>
      </c>
      <c r="D114" s="21">
        <v>4</v>
      </c>
      <c r="E114" s="21">
        <v>4</v>
      </c>
      <c r="F114" s="21">
        <v>4</v>
      </c>
      <c r="G114" s="21">
        <v>4</v>
      </c>
      <c r="H114" s="21">
        <v>4</v>
      </c>
      <c r="I114" s="22">
        <v>3</v>
      </c>
      <c r="J114" s="21">
        <v>4</v>
      </c>
      <c r="K114" s="22">
        <v>3</v>
      </c>
      <c r="L114" s="22">
        <v>3</v>
      </c>
      <c r="M114" s="22">
        <v>3</v>
      </c>
    </row>
    <row r="115" spans="1:13" ht="12.5">
      <c r="A115" s="25" t="s">
        <v>48</v>
      </c>
      <c r="C115" s="21">
        <v>6</v>
      </c>
      <c r="D115" s="22">
        <v>8</v>
      </c>
      <c r="E115" s="22">
        <v>10</v>
      </c>
      <c r="F115" s="21">
        <v>12</v>
      </c>
      <c r="G115" s="22">
        <v>14</v>
      </c>
      <c r="H115" s="22">
        <v>14</v>
      </c>
      <c r="I115" s="22">
        <v>14</v>
      </c>
      <c r="J115" s="22">
        <v>16</v>
      </c>
      <c r="K115" s="22">
        <v>18</v>
      </c>
      <c r="L115" s="22">
        <v>22</v>
      </c>
      <c r="M115" s="22">
        <v>22</v>
      </c>
    </row>
    <row r="116" spans="1:13" ht="12.5">
      <c r="A116" s="28" t="s">
        <v>51</v>
      </c>
      <c r="B116" s="1"/>
      <c r="C116" s="30">
        <v>7</v>
      </c>
      <c r="D116" s="30">
        <v>7</v>
      </c>
      <c r="E116" s="30">
        <v>7</v>
      </c>
      <c r="F116" s="30">
        <v>7</v>
      </c>
      <c r="G116" s="30">
        <v>7</v>
      </c>
      <c r="H116" s="30">
        <v>8</v>
      </c>
      <c r="I116" s="30">
        <v>8</v>
      </c>
      <c r="J116" s="30">
        <v>8</v>
      </c>
      <c r="K116" s="30">
        <v>8</v>
      </c>
      <c r="L116" s="30">
        <v>8</v>
      </c>
      <c r="M116" s="30">
        <v>8</v>
      </c>
    </row>
    <row r="117" spans="1:13" ht="12.5">
      <c r="A117" s="1" t="s">
        <v>52</v>
      </c>
      <c r="C117" s="30">
        <v>3</v>
      </c>
      <c r="D117" s="30">
        <v>3</v>
      </c>
      <c r="E117" s="30">
        <v>3</v>
      </c>
      <c r="F117" s="30">
        <v>3</v>
      </c>
      <c r="G117" s="30">
        <v>3</v>
      </c>
      <c r="H117" s="30">
        <v>4</v>
      </c>
      <c r="I117" s="30">
        <v>4</v>
      </c>
      <c r="J117" s="30">
        <v>4</v>
      </c>
      <c r="K117" s="30">
        <v>4</v>
      </c>
      <c r="L117" s="30">
        <v>4</v>
      </c>
      <c r="M117" s="30">
        <v>4</v>
      </c>
    </row>
    <row r="118" spans="1:13" ht="12.5">
      <c r="A118" s="1" t="s">
        <v>53</v>
      </c>
      <c r="C118" s="30">
        <v>1</v>
      </c>
      <c r="D118" s="30">
        <v>1</v>
      </c>
      <c r="E118" s="30">
        <v>1</v>
      </c>
      <c r="F118" s="30">
        <v>1</v>
      </c>
      <c r="G118" s="30">
        <v>1</v>
      </c>
      <c r="H118" s="30">
        <v>1</v>
      </c>
      <c r="I118" s="30">
        <v>1</v>
      </c>
      <c r="J118" s="30">
        <v>1</v>
      </c>
      <c r="K118" s="30">
        <v>1</v>
      </c>
      <c r="L118" s="30">
        <v>1</v>
      </c>
      <c r="M118" s="30">
        <v>1</v>
      </c>
    </row>
    <row r="119" spans="1:13" ht="12.5">
      <c r="A119" s="35" t="s">
        <v>55</v>
      </c>
      <c r="C119" s="21">
        <v>7</v>
      </c>
      <c r="D119" s="21">
        <v>7</v>
      </c>
      <c r="E119" s="22">
        <v>7</v>
      </c>
      <c r="F119" s="21">
        <v>7</v>
      </c>
      <c r="G119" s="21">
        <v>7</v>
      </c>
      <c r="H119" s="22">
        <v>17</v>
      </c>
      <c r="I119" s="22">
        <v>14</v>
      </c>
      <c r="J119" s="22">
        <v>14</v>
      </c>
      <c r="K119" s="22">
        <v>12</v>
      </c>
      <c r="L119" s="22">
        <v>10</v>
      </c>
      <c r="M119" s="22">
        <v>11</v>
      </c>
    </row>
    <row r="120" spans="1:13" ht="12.5">
      <c r="A120" s="35" t="s">
        <v>62</v>
      </c>
      <c r="C120" s="22">
        <v>7</v>
      </c>
      <c r="D120" s="21">
        <v>7</v>
      </c>
      <c r="E120" s="22">
        <v>7</v>
      </c>
      <c r="F120" s="21">
        <v>7</v>
      </c>
      <c r="G120" s="21">
        <v>7</v>
      </c>
      <c r="H120" s="22"/>
      <c r="I120" s="22"/>
      <c r="J120" s="22"/>
      <c r="K120" s="22"/>
      <c r="L120" s="22"/>
      <c r="M120" s="22"/>
    </row>
    <row r="121" spans="1:13" ht="12.5">
      <c r="A121" s="35" t="s">
        <v>65</v>
      </c>
      <c r="C121" s="30">
        <v>7</v>
      </c>
      <c r="D121" s="30">
        <v>8</v>
      </c>
      <c r="E121" s="30">
        <v>7</v>
      </c>
      <c r="F121" s="30">
        <v>8</v>
      </c>
      <c r="G121" s="30">
        <v>7</v>
      </c>
      <c r="H121" s="30"/>
      <c r="I121" s="30"/>
      <c r="J121" s="30"/>
      <c r="K121" s="30"/>
      <c r="L121" s="30"/>
      <c r="M121" s="30"/>
    </row>
    <row r="122" spans="1:13" ht="12.5">
      <c r="C122" s="12"/>
      <c r="D122" s="12"/>
    </row>
    <row r="123" spans="1:13" ht="12.5">
      <c r="A123" s="14" t="s">
        <v>32</v>
      </c>
      <c r="B123" s="1">
        <v>6</v>
      </c>
      <c r="C123" s="12"/>
      <c r="D123" s="12"/>
    </row>
    <row r="124" spans="1:13" ht="12.5">
      <c r="A124" s="14" t="s">
        <v>34</v>
      </c>
      <c r="B124" s="1">
        <v>8</v>
      </c>
      <c r="C124" s="12"/>
      <c r="D124" s="12"/>
    </row>
    <row r="125" spans="1:13" ht="12.5">
      <c r="A125" s="17" t="s">
        <v>35</v>
      </c>
      <c r="C125" s="22">
        <v>5</v>
      </c>
      <c r="D125" s="22">
        <v>5</v>
      </c>
      <c r="E125" s="22">
        <v>5</v>
      </c>
      <c r="F125" s="22">
        <v>6</v>
      </c>
      <c r="G125" s="22">
        <v>6</v>
      </c>
      <c r="H125" s="22">
        <v>6</v>
      </c>
      <c r="I125" s="22">
        <v>6</v>
      </c>
      <c r="J125" s="22">
        <v>7</v>
      </c>
      <c r="K125" s="22">
        <v>8</v>
      </c>
      <c r="L125" s="22">
        <v>8</v>
      </c>
      <c r="M125" s="22">
        <v>8</v>
      </c>
    </row>
    <row r="126" spans="1:13" ht="12.5">
      <c r="A126" s="17" t="s">
        <v>40</v>
      </c>
      <c r="C126" s="22">
        <v>4</v>
      </c>
      <c r="D126" s="22">
        <v>4</v>
      </c>
      <c r="E126" s="22">
        <v>5</v>
      </c>
      <c r="F126" s="22">
        <v>5</v>
      </c>
      <c r="G126" s="22">
        <v>5</v>
      </c>
      <c r="H126" s="22">
        <v>6</v>
      </c>
      <c r="I126" s="22">
        <v>6</v>
      </c>
      <c r="J126" s="22">
        <v>6</v>
      </c>
      <c r="K126" s="22">
        <v>6</v>
      </c>
      <c r="L126" s="22">
        <v>6</v>
      </c>
      <c r="M126" s="22">
        <v>8</v>
      </c>
    </row>
    <row r="127" spans="1:13" ht="12.5">
      <c r="A127" s="17" t="s">
        <v>41</v>
      </c>
      <c r="C127" s="22"/>
      <c r="D127" s="22"/>
      <c r="E127" s="22"/>
      <c r="F127" s="22"/>
      <c r="G127" s="22"/>
      <c r="H127" s="22"/>
      <c r="I127" s="22">
        <v>2</v>
      </c>
      <c r="J127" s="22">
        <v>2</v>
      </c>
      <c r="K127" s="22">
        <v>3</v>
      </c>
      <c r="L127" s="22">
        <v>3</v>
      </c>
      <c r="M127" s="22">
        <v>4</v>
      </c>
    </row>
    <row r="128" spans="1:13" ht="12.5">
      <c r="A128" s="17" t="s">
        <v>46</v>
      </c>
      <c r="C128" s="21"/>
      <c r="D128" s="21"/>
      <c r="E128" s="21"/>
      <c r="F128" s="21"/>
      <c r="G128" s="22"/>
      <c r="H128" s="22"/>
      <c r="I128" s="21"/>
      <c r="J128" s="21"/>
      <c r="K128" s="21"/>
      <c r="L128" s="21"/>
      <c r="M128" s="22">
        <v>2</v>
      </c>
    </row>
    <row r="129" spans="1:13" ht="12.5">
      <c r="A129" s="23" t="s">
        <v>47</v>
      </c>
      <c r="C129" s="21">
        <v>3</v>
      </c>
      <c r="D129" s="21">
        <v>3</v>
      </c>
      <c r="E129" s="21">
        <v>3</v>
      </c>
      <c r="F129" s="21">
        <v>3</v>
      </c>
      <c r="G129" s="22">
        <v>4</v>
      </c>
      <c r="H129" s="22">
        <v>4</v>
      </c>
      <c r="I129" s="21">
        <v>3</v>
      </c>
      <c r="J129" s="21">
        <v>3</v>
      </c>
      <c r="K129" s="21">
        <v>3</v>
      </c>
      <c r="L129" s="21">
        <v>3</v>
      </c>
      <c r="M129" s="22">
        <v>2</v>
      </c>
    </row>
    <row r="130" spans="1:13" ht="12.5">
      <c r="A130" s="25" t="s">
        <v>48</v>
      </c>
      <c r="C130" s="21">
        <v>4</v>
      </c>
      <c r="D130" s="22">
        <v>6</v>
      </c>
      <c r="E130" s="22">
        <v>6</v>
      </c>
      <c r="F130" s="21">
        <v>10</v>
      </c>
      <c r="G130" s="22">
        <v>10</v>
      </c>
      <c r="H130" s="22">
        <v>12</v>
      </c>
      <c r="I130" s="22">
        <v>12</v>
      </c>
      <c r="J130" s="22">
        <v>14</v>
      </c>
      <c r="K130" s="22">
        <v>16</v>
      </c>
      <c r="L130" s="22">
        <v>20</v>
      </c>
      <c r="M130" s="22">
        <v>22</v>
      </c>
    </row>
    <row r="131" spans="1:13" ht="12.5">
      <c r="A131" s="28" t="s">
        <v>51</v>
      </c>
      <c r="B131" s="1"/>
      <c r="C131" s="30">
        <v>8</v>
      </c>
      <c r="D131" s="30">
        <v>8</v>
      </c>
      <c r="E131" s="30">
        <v>9</v>
      </c>
      <c r="F131" s="30">
        <v>9</v>
      </c>
      <c r="G131" s="30">
        <v>9</v>
      </c>
      <c r="H131" s="30">
        <v>9</v>
      </c>
      <c r="I131" s="30">
        <v>9</v>
      </c>
      <c r="J131" s="30">
        <v>9</v>
      </c>
      <c r="K131" s="30">
        <v>9</v>
      </c>
      <c r="L131" s="30">
        <v>10</v>
      </c>
      <c r="M131" s="30">
        <v>20</v>
      </c>
    </row>
    <row r="132" spans="1:13" ht="12.5">
      <c r="A132" s="1" t="s">
        <v>52</v>
      </c>
      <c r="C132" s="30">
        <v>4</v>
      </c>
      <c r="D132" s="30">
        <v>4</v>
      </c>
      <c r="E132" s="30">
        <v>4</v>
      </c>
      <c r="F132" s="30">
        <v>4</v>
      </c>
      <c r="G132" s="30">
        <v>4</v>
      </c>
      <c r="H132" s="30">
        <v>4</v>
      </c>
      <c r="I132" s="30">
        <v>4</v>
      </c>
      <c r="J132" s="30">
        <v>4</v>
      </c>
      <c r="K132" s="30">
        <v>4</v>
      </c>
      <c r="L132" s="30">
        <v>4</v>
      </c>
      <c r="M132" s="30">
        <v>2</v>
      </c>
    </row>
    <row r="133" spans="1:13" ht="12.5">
      <c r="A133" s="1" t="s">
        <v>53</v>
      </c>
      <c r="C133" s="30">
        <v>2</v>
      </c>
      <c r="D133" s="30">
        <v>2</v>
      </c>
      <c r="E133" s="30">
        <v>2</v>
      </c>
      <c r="F133" s="30">
        <v>2</v>
      </c>
      <c r="G133" s="30">
        <v>2</v>
      </c>
      <c r="H133" s="30">
        <v>2</v>
      </c>
      <c r="I133" s="30">
        <v>2</v>
      </c>
      <c r="J133" s="30">
        <v>2</v>
      </c>
      <c r="K133" s="30">
        <v>2</v>
      </c>
      <c r="L133" s="30">
        <v>2</v>
      </c>
      <c r="M133" s="30">
        <v>2</v>
      </c>
    </row>
    <row r="134" spans="1:13" ht="12.5">
      <c r="A134" s="35" t="s">
        <v>55</v>
      </c>
      <c r="C134" s="21">
        <v>12</v>
      </c>
      <c r="D134" s="21">
        <v>13</v>
      </c>
      <c r="E134" s="22">
        <v>11</v>
      </c>
      <c r="F134" s="21">
        <v>11</v>
      </c>
      <c r="G134" s="21">
        <v>11</v>
      </c>
      <c r="H134" s="22">
        <v>11</v>
      </c>
      <c r="I134" s="22">
        <v>10</v>
      </c>
      <c r="J134" s="22">
        <v>10</v>
      </c>
      <c r="K134" s="22">
        <v>9</v>
      </c>
      <c r="L134" s="22">
        <v>9</v>
      </c>
      <c r="M134" s="22">
        <v>10</v>
      </c>
    </row>
    <row r="135" spans="1:13" ht="12.5">
      <c r="A135" s="35" t="s">
        <v>62</v>
      </c>
      <c r="C135" s="22"/>
      <c r="D135" s="21"/>
      <c r="E135" s="22"/>
      <c r="F135" s="21"/>
      <c r="G135" s="21"/>
      <c r="H135" s="22"/>
      <c r="I135" s="22"/>
      <c r="J135" s="22"/>
      <c r="K135" s="22"/>
      <c r="L135" s="22"/>
      <c r="M135" s="22"/>
    </row>
    <row r="136" spans="1:13" ht="12.5">
      <c r="A136" s="35" t="s">
        <v>65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1:13" ht="12.5">
      <c r="C137" s="12"/>
      <c r="D137" s="12"/>
    </row>
    <row r="138" spans="1:13" ht="12.5">
      <c r="C138" s="12"/>
      <c r="D138" s="12"/>
    </row>
    <row r="139" spans="1:13" ht="12.5">
      <c r="C139" s="12"/>
      <c r="D139" s="12"/>
    </row>
    <row r="140" spans="1:13" ht="12.5">
      <c r="C140" s="12"/>
      <c r="D140" s="12"/>
    </row>
    <row r="141" spans="1:13" ht="12.5">
      <c r="C141" s="12"/>
      <c r="D141" s="12"/>
    </row>
    <row r="142" spans="1:13" ht="12.5">
      <c r="C142" s="12"/>
      <c r="D142" s="12"/>
    </row>
    <row r="143" spans="1:13" ht="12.5">
      <c r="C143" s="12"/>
      <c r="D143" s="12"/>
    </row>
    <row r="144" spans="1:13" ht="12.5">
      <c r="C144" s="12"/>
      <c r="D144" s="12"/>
    </row>
    <row r="145" spans="3:4" ht="12.5">
      <c r="C145" s="12"/>
      <c r="D145" s="12"/>
    </row>
    <row r="146" spans="3:4" ht="12.5">
      <c r="C146" s="12"/>
      <c r="D146" s="12"/>
    </row>
    <row r="147" spans="3:4" ht="12.5">
      <c r="C147" s="12"/>
      <c r="D147" s="12"/>
    </row>
    <row r="148" spans="3:4" ht="12.5">
      <c r="C148" s="12"/>
      <c r="D148" s="12"/>
    </row>
    <row r="149" spans="3:4" ht="12.5">
      <c r="C149" s="12"/>
      <c r="D149" s="12"/>
    </row>
    <row r="150" spans="3:4" ht="12.5">
      <c r="C150" s="12"/>
      <c r="D150" s="12"/>
    </row>
    <row r="151" spans="3:4" ht="12.5">
      <c r="C151" s="12"/>
      <c r="D151" s="12"/>
    </row>
    <row r="152" spans="3:4" ht="12.5">
      <c r="C152" s="12"/>
      <c r="D152" s="12"/>
    </row>
    <row r="153" spans="3:4" ht="12.5">
      <c r="C153" s="12"/>
      <c r="D153" s="12"/>
    </row>
    <row r="154" spans="3:4" ht="12.5">
      <c r="C154" s="12"/>
      <c r="D154" s="12"/>
    </row>
    <row r="155" spans="3:4" ht="12.5">
      <c r="C155" s="12"/>
      <c r="D155" s="12"/>
    </row>
    <row r="156" spans="3:4" ht="12.5">
      <c r="C156" s="12"/>
      <c r="D156" s="12"/>
    </row>
    <row r="157" spans="3:4" ht="12.5">
      <c r="C157" s="12"/>
      <c r="D157" s="12"/>
    </row>
    <row r="158" spans="3:4" ht="12.5">
      <c r="C158" s="12"/>
      <c r="D158" s="12"/>
    </row>
    <row r="159" spans="3:4" ht="12.5">
      <c r="C159" s="12"/>
      <c r="D159" s="12"/>
    </row>
    <row r="160" spans="3:4" ht="12.5">
      <c r="C160" s="12"/>
      <c r="D160" s="12"/>
    </row>
    <row r="161" spans="3:4" ht="12.5">
      <c r="C161" s="12"/>
      <c r="D161" s="12"/>
    </row>
    <row r="162" spans="3:4" ht="12.5">
      <c r="C162" s="12"/>
      <c r="D162" s="12"/>
    </row>
    <row r="163" spans="3:4" ht="12.5">
      <c r="C163" s="12"/>
      <c r="D163" s="12"/>
    </row>
    <row r="164" spans="3:4" ht="12.5">
      <c r="C164" s="12"/>
      <c r="D164" s="12"/>
    </row>
    <row r="165" spans="3:4" ht="12.5">
      <c r="C165" s="12"/>
      <c r="D165" s="12"/>
    </row>
    <row r="166" spans="3:4" ht="12.5">
      <c r="C166" s="12"/>
      <c r="D166" s="12"/>
    </row>
    <row r="167" spans="3:4" ht="12.5">
      <c r="C167" s="12"/>
      <c r="D167" s="12"/>
    </row>
    <row r="168" spans="3:4" ht="12.5">
      <c r="C168" s="12"/>
      <c r="D168" s="12"/>
    </row>
    <row r="169" spans="3:4" ht="12.5">
      <c r="C169" s="12"/>
      <c r="D169" s="12"/>
    </row>
    <row r="170" spans="3:4" ht="12.5">
      <c r="C170" s="12"/>
      <c r="D170" s="12"/>
    </row>
    <row r="171" spans="3:4" ht="12.5">
      <c r="C171" s="12"/>
      <c r="D171" s="12"/>
    </row>
    <row r="172" spans="3:4" ht="12.5">
      <c r="C172" s="12"/>
      <c r="D172" s="12"/>
    </row>
    <row r="173" spans="3:4" ht="12.5">
      <c r="C173" s="12"/>
      <c r="D173" s="12"/>
    </row>
    <row r="174" spans="3:4" ht="12.5">
      <c r="C174" s="12"/>
      <c r="D174" s="12"/>
    </row>
    <row r="175" spans="3:4" ht="12.5">
      <c r="C175" s="12"/>
      <c r="D175" s="12"/>
    </row>
    <row r="176" spans="3:4" ht="12.5">
      <c r="C176" s="12"/>
      <c r="D176" s="12"/>
    </row>
    <row r="177" spans="3:4" ht="12.5">
      <c r="C177" s="12"/>
      <c r="D177" s="12"/>
    </row>
    <row r="178" spans="3:4" ht="12.5">
      <c r="C178" s="12"/>
      <c r="D178" s="12"/>
    </row>
    <row r="179" spans="3:4" ht="12.5">
      <c r="C179" s="12"/>
      <c r="D179" s="12"/>
    </row>
    <row r="180" spans="3:4" ht="12.5">
      <c r="C180" s="12"/>
      <c r="D180" s="12"/>
    </row>
    <row r="181" spans="3:4" ht="12.5">
      <c r="C181" s="12"/>
      <c r="D181" s="12"/>
    </row>
    <row r="182" spans="3:4" ht="12.5">
      <c r="C182" s="12"/>
      <c r="D182" s="12"/>
    </row>
    <row r="183" spans="3:4" ht="12.5">
      <c r="C183" s="12"/>
      <c r="D183" s="12"/>
    </row>
    <row r="184" spans="3:4" ht="12.5">
      <c r="C184" s="12"/>
      <c r="D184" s="12"/>
    </row>
    <row r="185" spans="3:4" ht="12.5">
      <c r="C185" s="12"/>
      <c r="D185" s="12"/>
    </row>
    <row r="186" spans="3:4" ht="12.5">
      <c r="C186" s="12"/>
      <c r="D186" s="12"/>
    </row>
    <row r="187" spans="3:4" ht="12.5">
      <c r="C187" s="12"/>
      <c r="D187" s="12"/>
    </row>
    <row r="188" spans="3:4" ht="12.5">
      <c r="C188" s="12"/>
      <c r="D188" s="12"/>
    </row>
    <row r="189" spans="3:4" ht="12.5">
      <c r="C189" s="12"/>
      <c r="D189" s="12"/>
    </row>
    <row r="190" spans="3:4" ht="12.5">
      <c r="C190" s="12"/>
      <c r="D190" s="12"/>
    </row>
    <row r="191" spans="3:4" ht="12.5">
      <c r="C191" s="12"/>
      <c r="D191" s="12"/>
    </row>
    <row r="192" spans="3:4" ht="12.5">
      <c r="C192" s="12"/>
      <c r="D192" s="12"/>
    </row>
    <row r="193" spans="3:4" ht="12.5">
      <c r="C193" s="12"/>
      <c r="D193" s="12"/>
    </row>
    <row r="194" spans="3:4" ht="12.5">
      <c r="C194" s="12"/>
      <c r="D194" s="12"/>
    </row>
    <row r="195" spans="3:4" ht="12.5">
      <c r="C195" s="12"/>
      <c r="D195" s="12"/>
    </row>
    <row r="196" spans="3:4" ht="12.5">
      <c r="C196" s="12"/>
      <c r="D196" s="12"/>
    </row>
    <row r="197" spans="3:4" ht="12.5">
      <c r="C197" s="12"/>
      <c r="D197" s="12"/>
    </row>
    <row r="198" spans="3:4" ht="12.5">
      <c r="C198" s="12"/>
      <c r="D198" s="12"/>
    </row>
    <row r="199" spans="3:4" ht="12.5">
      <c r="C199" s="12"/>
      <c r="D199" s="12"/>
    </row>
    <row r="200" spans="3:4" ht="12.5">
      <c r="C200" s="12"/>
      <c r="D200" s="12"/>
    </row>
    <row r="201" spans="3:4" ht="12.5">
      <c r="C201" s="12"/>
      <c r="D201" s="12"/>
    </row>
    <row r="202" spans="3:4" ht="12.5">
      <c r="C202" s="12"/>
      <c r="D202" s="12"/>
    </row>
    <row r="203" spans="3:4" ht="12.5">
      <c r="C203" s="12"/>
      <c r="D203" s="12"/>
    </row>
    <row r="204" spans="3:4" ht="12.5">
      <c r="C204" s="12"/>
      <c r="D204" s="12"/>
    </row>
    <row r="205" spans="3:4" ht="12.5">
      <c r="C205" s="12"/>
      <c r="D205" s="12"/>
    </row>
    <row r="206" spans="3:4" ht="12.5">
      <c r="C206" s="12"/>
      <c r="D206" s="12"/>
    </row>
    <row r="207" spans="3:4" ht="12.5">
      <c r="C207" s="12"/>
      <c r="D207" s="12"/>
    </row>
    <row r="208" spans="3:4" ht="12.5">
      <c r="C208" s="12"/>
      <c r="D208" s="12"/>
    </row>
    <row r="209" spans="3:4" ht="12.5">
      <c r="C209" s="12"/>
      <c r="D209" s="12"/>
    </row>
    <row r="210" spans="3:4" ht="12.5">
      <c r="C210" s="12"/>
      <c r="D210" s="12"/>
    </row>
    <row r="211" spans="3:4" ht="12.5">
      <c r="C211" s="12"/>
      <c r="D211" s="12"/>
    </row>
    <row r="212" spans="3:4" ht="12.5">
      <c r="C212" s="12"/>
      <c r="D212" s="12"/>
    </row>
    <row r="213" spans="3:4" ht="12.5">
      <c r="C213" s="12"/>
      <c r="D213" s="12"/>
    </row>
    <row r="214" spans="3:4" ht="12.5">
      <c r="C214" s="12"/>
      <c r="D214" s="12"/>
    </row>
    <row r="215" spans="3:4" ht="12.5">
      <c r="C215" s="12"/>
      <c r="D215" s="12"/>
    </row>
    <row r="216" spans="3:4" ht="12.5">
      <c r="C216" s="12"/>
      <c r="D216" s="12"/>
    </row>
    <row r="217" spans="3:4" ht="12.5">
      <c r="C217" s="12"/>
      <c r="D217" s="12"/>
    </row>
    <row r="218" spans="3:4" ht="12.5">
      <c r="C218" s="12"/>
      <c r="D218" s="12"/>
    </row>
    <row r="219" spans="3:4" ht="12.5">
      <c r="C219" s="12"/>
      <c r="D219" s="12"/>
    </row>
    <row r="220" spans="3:4" ht="12.5">
      <c r="C220" s="12"/>
      <c r="D220" s="12"/>
    </row>
    <row r="221" spans="3:4" ht="12.5">
      <c r="C221" s="12"/>
      <c r="D221" s="12"/>
    </row>
    <row r="222" spans="3:4" ht="12.5">
      <c r="C222" s="12"/>
      <c r="D222" s="12"/>
    </row>
    <row r="223" spans="3:4" ht="12.5">
      <c r="C223" s="12"/>
      <c r="D223" s="12"/>
    </row>
    <row r="224" spans="3:4" ht="12.5">
      <c r="C224" s="12"/>
      <c r="D224" s="12"/>
    </row>
    <row r="225" spans="3:4" ht="12.5">
      <c r="C225" s="12"/>
      <c r="D225" s="12"/>
    </row>
    <row r="226" spans="3:4" ht="12.5">
      <c r="C226" s="12"/>
      <c r="D226" s="12"/>
    </row>
    <row r="227" spans="3:4" ht="12.5">
      <c r="C227" s="12"/>
      <c r="D227" s="12"/>
    </row>
    <row r="228" spans="3:4" ht="12.5">
      <c r="C228" s="12"/>
      <c r="D228" s="12"/>
    </row>
    <row r="229" spans="3:4" ht="12.5">
      <c r="C229" s="12"/>
      <c r="D229" s="12"/>
    </row>
    <row r="230" spans="3:4" ht="12.5">
      <c r="C230" s="12"/>
      <c r="D230" s="12"/>
    </row>
    <row r="231" spans="3:4" ht="12.5">
      <c r="C231" s="12"/>
      <c r="D231" s="12"/>
    </row>
    <row r="232" spans="3:4" ht="12.5">
      <c r="C232" s="12"/>
      <c r="D232" s="12"/>
    </row>
    <row r="233" spans="3:4" ht="12.5">
      <c r="C233" s="12"/>
      <c r="D233" s="12"/>
    </row>
    <row r="234" spans="3:4" ht="12.5">
      <c r="C234" s="12"/>
      <c r="D234" s="12"/>
    </row>
    <row r="235" spans="3:4" ht="12.5">
      <c r="C235" s="12"/>
      <c r="D235" s="12"/>
    </row>
    <row r="236" spans="3:4" ht="12.5">
      <c r="C236" s="12"/>
      <c r="D236" s="12"/>
    </row>
    <row r="237" spans="3:4" ht="12.5">
      <c r="C237" s="12"/>
      <c r="D237" s="12"/>
    </row>
    <row r="238" spans="3:4" ht="12.5">
      <c r="C238" s="12"/>
      <c r="D238" s="12"/>
    </row>
    <row r="239" spans="3:4" ht="12.5">
      <c r="C239" s="12"/>
      <c r="D239" s="12"/>
    </row>
    <row r="240" spans="3:4" ht="12.5">
      <c r="C240" s="12"/>
      <c r="D240" s="12"/>
    </row>
    <row r="241" spans="3:4" ht="12.5">
      <c r="C241" s="12"/>
      <c r="D241" s="12"/>
    </row>
    <row r="242" spans="3:4" ht="12.5">
      <c r="C242" s="12"/>
      <c r="D242" s="12"/>
    </row>
    <row r="243" spans="3:4" ht="12.5">
      <c r="C243" s="12"/>
      <c r="D243" s="12"/>
    </row>
    <row r="244" spans="3:4" ht="12.5">
      <c r="C244" s="12"/>
      <c r="D244" s="12"/>
    </row>
    <row r="245" spans="3:4" ht="12.5">
      <c r="C245" s="12"/>
      <c r="D245" s="12"/>
    </row>
    <row r="246" spans="3:4" ht="12.5">
      <c r="C246" s="12"/>
      <c r="D246" s="12"/>
    </row>
    <row r="247" spans="3:4" ht="12.5">
      <c r="C247" s="12"/>
      <c r="D247" s="12"/>
    </row>
    <row r="248" spans="3:4" ht="12.5">
      <c r="C248" s="12"/>
      <c r="D248" s="12"/>
    </row>
    <row r="249" spans="3:4" ht="12.5">
      <c r="C249" s="12"/>
      <c r="D249" s="12"/>
    </row>
    <row r="250" spans="3:4" ht="12.5">
      <c r="C250" s="12"/>
      <c r="D250" s="12"/>
    </row>
    <row r="251" spans="3:4" ht="12.5">
      <c r="C251" s="12"/>
      <c r="D251" s="12"/>
    </row>
    <row r="252" spans="3:4" ht="12.5">
      <c r="C252" s="12"/>
      <c r="D252" s="12"/>
    </row>
    <row r="253" spans="3:4" ht="12.5">
      <c r="C253" s="12"/>
      <c r="D253" s="12"/>
    </row>
    <row r="254" spans="3:4" ht="12.5">
      <c r="C254" s="12"/>
      <c r="D254" s="12"/>
    </row>
    <row r="255" spans="3:4" ht="12.5">
      <c r="C255" s="12"/>
      <c r="D255" s="12"/>
    </row>
    <row r="256" spans="3:4" ht="12.5">
      <c r="C256" s="12"/>
      <c r="D256" s="12"/>
    </row>
    <row r="257" spans="3:4" ht="12.5">
      <c r="C257" s="12"/>
      <c r="D257" s="12"/>
    </row>
    <row r="258" spans="3:4" ht="12.5">
      <c r="C258" s="12"/>
      <c r="D258" s="12"/>
    </row>
    <row r="259" spans="3:4" ht="12.5">
      <c r="C259" s="12"/>
      <c r="D259" s="12"/>
    </row>
    <row r="260" spans="3:4" ht="12.5">
      <c r="C260" s="12"/>
      <c r="D260" s="12"/>
    </row>
    <row r="261" spans="3:4" ht="12.5">
      <c r="C261" s="12"/>
      <c r="D261" s="12"/>
    </row>
    <row r="262" spans="3:4" ht="12.5">
      <c r="C262" s="12"/>
      <c r="D262" s="12"/>
    </row>
    <row r="263" spans="3:4" ht="12.5">
      <c r="C263" s="12"/>
      <c r="D263" s="12"/>
    </row>
    <row r="264" spans="3:4" ht="12.5">
      <c r="C264" s="12"/>
      <c r="D264" s="12"/>
    </row>
    <row r="265" spans="3:4" ht="12.5">
      <c r="C265" s="12"/>
      <c r="D265" s="12"/>
    </row>
    <row r="266" spans="3:4" ht="12.5">
      <c r="C266" s="12"/>
      <c r="D266" s="12"/>
    </row>
    <row r="267" spans="3:4" ht="12.5">
      <c r="C267" s="12"/>
      <c r="D267" s="12"/>
    </row>
    <row r="268" spans="3:4" ht="12.5">
      <c r="C268" s="12"/>
      <c r="D268" s="12"/>
    </row>
    <row r="269" spans="3:4" ht="12.5">
      <c r="C269" s="12"/>
      <c r="D269" s="12"/>
    </row>
    <row r="270" spans="3:4" ht="12.5">
      <c r="C270" s="12"/>
      <c r="D270" s="12"/>
    </row>
    <row r="271" spans="3:4" ht="12.5">
      <c r="C271" s="12"/>
      <c r="D271" s="12"/>
    </row>
    <row r="272" spans="3:4" ht="12.5">
      <c r="C272" s="12"/>
      <c r="D272" s="12"/>
    </row>
    <row r="273" spans="3:4" ht="12.5">
      <c r="C273" s="12"/>
      <c r="D273" s="12"/>
    </row>
    <row r="274" spans="3:4" ht="12.5">
      <c r="C274" s="12"/>
      <c r="D274" s="12"/>
    </row>
    <row r="275" spans="3:4" ht="12.5">
      <c r="C275" s="12"/>
      <c r="D275" s="12"/>
    </row>
    <row r="276" spans="3:4" ht="12.5">
      <c r="C276" s="12"/>
      <c r="D276" s="12"/>
    </row>
    <row r="277" spans="3:4" ht="12.5">
      <c r="C277" s="12"/>
      <c r="D277" s="12"/>
    </row>
    <row r="278" spans="3:4" ht="12.5">
      <c r="C278" s="12"/>
      <c r="D278" s="12"/>
    </row>
    <row r="279" spans="3:4" ht="12.5">
      <c r="C279" s="12"/>
      <c r="D279" s="12"/>
    </row>
    <row r="280" spans="3:4" ht="12.5">
      <c r="C280" s="12"/>
      <c r="D280" s="12"/>
    </row>
    <row r="281" spans="3:4" ht="12.5">
      <c r="C281" s="12"/>
      <c r="D281" s="12"/>
    </row>
    <row r="282" spans="3:4" ht="12.5">
      <c r="C282" s="12"/>
      <c r="D282" s="12"/>
    </row>
    <row r="283" spans="3:4" ht="12.5">
      <c r="C283" s="12"/>
      <c r="D283" s="12"/>
    </row>
    <row r="284" spans="3:4" ht="12.5">
      <c r="C284" s="12"/>
      <c r="D284" s="12"/>
    </row>
    <row r="285" spans="3:4" ht="12.5">
      <c r="C285" s="12"/>
      <c r="D285" s="12"/>
    </row>
    <row r="286" spans="3:4" ht="12.5">
      <c r="C286" s="12"/>
      <c r="D286" s="12"/>
    </row>
    <row r="287" spans="3:4" ht="12.5">
      <c r="C287" s="12"/>
      <c r="D287" s="12"/>
    </row>
    <row r="288" spans="3:4" ht="12.5">
      <c r="C288" s="12"/>
      <c r="D288" s="12"/>
    </row>
    <row r="289" spans="3:4" ht="12.5">
      <c r="C289" s="12"/>
      <c r="D289" s="12"/>
    </row>
    <row r="290" spans="3:4" ht="12.5">
      <c r="C290" s="12"/>
      <c r="D290" s="12"/>
    </row>
    <row r="291" spans="3:4" ht="12.5">
      <c r="C291" s="12"/>
      <c r="D291" s="12"/>
    </row>
    <row r="292" spans="3:4" ht="12.5">
      <c r="C292" s="12"/>
      <c r="D292" s="12"/>
    </row>
    <row r="293" spans="3:4" ht="12.5">
      <c r="C293" s="12"/>
      <c r="D293" s="12"/>
    </row>
    <row r="294" spans="3:4" ht="12.5">
      <c r="C294" s="12"/>
      <c r="D294" s="12"/>
    </row>
    <row r="295" spans="3:4" ht="12.5">
      <c r="C295" s="12"/>
      <c r="D295" s="12"/>
    </row>
    <row r="296" spans="3:4" ht="12.5">
      <c r="C296" s="12"/>
      <c r="D296" s="12"/>
    </row>
    <row r="297" spans="3:4" ht="12.5">
      <c r="C297" s="12"/>
      <c r="D297" s="12"/>
    </row>
    <row r="298" spans="3:4" ht="12.5">
      <c r="C298" s="12"/>
      <c r="D298" s="12"/>
    </row>
    <row r="299" spans="3:4" ht="12.5">
      <c r="C299" s="12"/>
      <c r="D299" s="12"/>
    </row>
    <row r="300" spans="3:4" ht="12.5">
      <c r="C300" s="12"/>
      <c r="D300" s="12"/>
    </row>
    <row r="301" spans="3:4" ht="12.5">
      <c r="C301" s="12"/>
      <c r="D301" s="12"/>
    </row>
    <row r="302" spans="3:4" ht="12.5">
      <c r="C302" s="12"/>
      <c r="D302" s="12"/>
    </row>
    <row r="303" spans="3:4" ht="12.5">
      <c r="C303" s="12"/>
      <c r="D303" s="12"/>
    </row>
    <row r="304" spans="3:4" ht="12.5">
      <c r="C304" s="12"/>
      <c r="D304" s="12"/>
    </row>
    <row r="305" spans="3:4" ht="12.5">
      <c r="C305" s="12"/>
      <c r="D305" s="12"/>
    </row>
    <row r="306" spans="3:4" ht="12.5">
      <c r="C306" s="12"/>
      <c r="D306" s="12"/>
    </row>
    <row r="307" spans="3:4" ht="12.5">
      <c r="C307" s="12"/>
      <c r="D307" s="12"/>
    </row>
    <row r="308" spans="3:4" ht="12.5">
      <c r="C308" s="12"/>
      <c r="D308" s="12"/>
    </row>
    <row r="309" spans="3:4" ht="12.5">
      <c r="C309" s="12"/>
      <c r="D309" s="12"/>
    </row>
    <row r="310" spans="3:4" ht="12.5">
      <c r="C310" s="12"/>
      <c r="D310" s="12"/>
    </row>
    <row r="311" spans="3:4" ht="12.5">
      <c r="C311" s="12"/>
      <c r="D311" s="12"/>
    </row>
    <row r="312" spans="3:4" ht="12.5">
      <c r="C312" s="12"/>
      <c r="D312" s="12"/>
    </row>
    <row r="313" spans="3:4" ht="12.5">
      <c r="C313" s="12"/>
      <c r="D313" s="12"/>
    </row>
    <row r="314" spans="3:4" ht="12.5">
      <c r="C314" s="12"/>
      <c r="D314" s="12"/>
    </row>
    <row r="315" spans="3:4" ht="12.5">
      <c r="C315" s="12"/>
      <c r="D315" s="12"/>
    </row>
    <row r="316" spans="3:4" ht="12.5">
      <c r="C316" s="12"/>
      <c r="D316" s="12"/>
    </row>
    <row r="317" spans="3:4" ht="12.5">
      <c r="C317" s="12"/>
      <c r="D317" s="12"/>
    </row>
    <row r="318" spans="3:4" ht="12.5">
      <c r="C318" s="12"/>
      <c r="D318" s="12"/>
    </row>
    <row r="319" spans="3:4" ht="12.5">
      <c r="C319" s="12"/>
      <c r="D319" s="12"/>
    </row>
    <row r="320" spans="3:4" ht="12.5">
      <c r="C320" s="12"/>
      <c r="D320" s="12"/>
    </row>
    <row r="321" spans="3:4" ht="12.5">
      <c r="C321" s="12"/>
      <c r="D321" s="12"/>
    </row>
    <row r="322" spans="3:4" ht="12.5">
      <c r="C322" s="12"/>
      <c r="D322" s="12"/>
    </row>
    <row r="323" spans="3:4" ht="12.5">
      <c r="C323" s="12"/>
      <c r="D323" s="12"/>
    </row>
    <row r="324" spans="3:4" ht="12.5">
      <c r="C324" s="12"/>
      <c r="D324" s="12"/>
    </row>
    <row r="325" spans="3:4" ht="12.5">
      <c r="C325" s="12"/>
      <c r="D325" s="12"/>
    </row>
    <row r="326" spans="3:4" ht="12.5">
      <c r="C326" s="12"/>
      <c r="D326" s="12"/>
    </row>
    <row r="327" spans="3:4" ht="12.5">
      <c r="C327" s="12"/>
      <c r="D327" s="12"/>
    </row>
    <row r="328" spans="3:4" ht="12.5">
      <c r="C328" s="12"/>
      <c r="D328" s="12"/>
    </row>
    <row r="329" spans="3:4" ht="12.5">
      <c r="C329" s="12"/>
      <c r="D329" s="12"/>
    </row>
    <row r="330" spans="3:4" ht="12.5">
      <c r="C330" s="12"/>
      <c r="D330" s="12"/>
    </row>
    <row r="331" spans="3:4" ht="12.5">
      <c r="C331" s="12"/>
      <c r="D331" s="12"/>
    </row>
    <row r="332" spans="3:4" ht="12.5">
      <c r="C332" s="12"/>
      <c r="D332" s="12"/>
    </row>
    <row r="333" spans="3:4" ht="12.5">
      <c r="C333" s="12"/>
      <c r="D333" s="12"/>
    </row>
    <row r="334" spans="3:4" ht="12.5">
      <c r="C334" s="12"/>
      <c r="D334" s="12"/>
    </row>
    <row r="335" spans="3:4" ht="12.5">
      <c r="C335" s="12"/>
      <c r="D335" s="12"/>
    </row>
    <row r="336" spans="3:4" ht="12.5">
      <c r="C336" s="12"/>
      <c r="D336" s="12"/>
    </row>
    <row r="337" spans="3:4" ht="12.5">
      <c r="C337" s="12"/>
      <c r="D337" s="12"/>
    </row>
    <row r="338" spans="3:4" ht="12.5">
      <c r="C338" s="12"/>
      <c r="D338" s="12"/>
    </row>
    <row r="339" spans="3:4" ht="12.5">
      <c r="C339" s="12"/>
      <c r="D339" s="12"/>
    </row>
    <row r="340" spans="3:4" ht="12.5">
      <c r="C340" s="12"/>
      <c r="D340" s="12"/>
    </row>
    <row r="341" spans="3:4" ht="12.5">
      <c r="C341" s="12"/>
      <c r="D341" s="12"/>
    </row>
    <row r="342" spans="3:4" ht="12.5">
      <c r="C342" s="12"/>
      <c r="D342" s="12"/>
    </row>
    <row r="343" spans="3:4" ht="12.5">
      <c r="C343" s="12"/>
      <c r="D343" s="12"/>
    </row>
    <row r="344" spans="3:4" ht="12.5">
      <c r="C344" s="12"/>
      <c r="D344" s="12"/>
    </row>
    <row r="345" spans="3:4" ht="12.5">
      <c r="C345" s="12"/>
      <c r="D345" s="12"/>
    </row>
    <row r="346" spans="3:4" ht="12.5">
      <c r="C346" s="12"/>
      <c r="D346" s="12"/>
    </row>
    <row r="347" spans="3:4" ht="12.5">
      <c r="C347" s="12"/>
      <c r="D347" s="12"/>
    </row>
    <row r="348" spans="3:4" ht="12.5">
      <c r="C348" s="12"/>
      <c r="D348" s="12"/>
    </row>
    <row r="349" spans="3:4" ht="12.5">
      <c r="C349" s="12"/>
      <c r="D349" s="12"/>
    </row>
    <row r="350" spans="3:4" ht="12.5">
      <c r="C350" s="12"/>
      <c r="D350" s="12"/>
    </row>
    <row r="351" spans="3:4" ht="12.5">
      <c r="C351" s="12"/>
      <c r="D351" s="12"/>
    </row>
    <row r="352" spans="3:4" ht="12.5">
      <c r="C352" s="12"/>
      <c r="D352" s="12"/>
    </row>
    <row r="353" spans="3:4" ht="12.5">
      <c r="C353" s="12"/>
      <c r="D353" s="12"/>
    </row>
    <row r="354" spans="3:4" ht="12.5">
      <c r="C354" s="12"/>
      <c r="D354" s="12"/>
    </row>
    <row r="355" spans="3:4" ht="12.5">
      <c r="C355" s="12"/>
      <c r="D355" s="12"/>
    </row>
    <row r="356" spans="3:4" ht="12.5">
      <c r="C356" s="12"/>
      <c r="D356" s="12"/>
    </row>
    <row r="357" spans="3:4" ht="12.5">
      <c r="C357" s="12"/>
      <c r="D357" s="12"/>
    </row>
    <row r="358" spans="3:4" ht="12.5">
      <c r="C358" s="12"/>
      <c r="D358" s="12"/>
    </row>
    <row r="359" spans="3:4" ht="12.5">
      <c r="C359" s="12"/>
      <c r="D359" s="12"/>
    </row>
    <row r="360" spans="3:4" ht="12.5">
      <c r="C360" s="12"/>
      <c r="D360" s="12"/>
    </row>
    <row r="361" spans="3:4" ht="12.5">
      <c r="C361" s="12"/>
      <c r="D361" s="12"/>
    </row>
    <row r="362" spans="3:4" ht="12.5">
      <c r="C362" s="12"/>
      <c r="D362" s="12"/>
    </row>
    <row r="363" spans="3:4" ht="12.5">
      <c r="C363" s="12"/>
      <c r="D363" s="12"/>
    </row>
    <row r="364" spans="3:4" ht="12.5">
      <c r="C364" s="12"/>
      <c r="D364" s="12"/>
    </row>
    <row r="365" spans="3:4" ht="12.5">
      <c r="C365" s="12"/>
      <c r="D365" s="12"/>
    </row>
    <row r="366" spans="3:4" ht="12.5">
      <c r="C366" s="12"/>
      <c r="D366" s="12"/>
    </row>
    <row r="367" spans="3:4" ht="12.5">
      <c r="C367" s="12"/>
      <c r="D367" s="12"/>
    </row>
    <row r="368" spans="3:4" ht="12.5">
      <c r="C368" s="12"/>
      <c r="D368" s="12"/>
    </row>
    <row r="369" spans="3:4" ht="12.5">
      <c r="C369" s="12"/>
      <c r="D369" s="12"/>
    </row>
    <row r="370" spans="3:4" ht="12.5">
      <c r="C370" s="12"/>
      <c r="D370" s="12"/>
    </row>
    <row r="371" spans="3:4" ht="12.5">
      <c r="C371" s="12"/>
      <c r="D371" s="12"/>
    </row>
    <row r="372" spans="3:4" ht="12.5">
      <c r="C372" s="12"/>
      <c r="D372" s="12"/>
    </row>
    <row r="373" spans="3:4" ht="12.5">
      <c r="C373" s="12"/>
      <c r="D373" s="12"/>
    </row>
    <row r="374" spans="3:4" ht="12.5">
      <c r="C374" s="12"/>
      <c r="D374" s="12"/>
    </row>
    <row r="375" spans="3:4" ht="12.5">
      <c r="C375" s="12"/>
      <c r="D375" s="12"/>
    </row>
    <row r="376" spans="3:4" ht="12.5">
      <c r="C376" s="12"/>
      <c r="D376" s="12"/>
    </row>
    <row r="377" spans="3:4" ht="12.5">
      <c r="C377" s="12"/>
      <c r="D377" s="12"/>
    </row>
    <row r="378" spans="3:4" ht="12.5">
      <c r="C378" s="12"/>
      <c r="D378" s="12"/>
    </row>
    <row r="379" spans="3:4" ht="12.5">
      <c r="C379" s="12"/>
      <c r="D379" s="12"/>
    </row>
    <row r="380" spans="3:4" ht="12.5">
      <c r="C380" s="12"/>
      <c r="D380" s="12"/>
    </row>
    <row r="381" spans="3:4" ht="12.5">
      <c r="C381" s="12"/>
      <c r="D381" s="12"/>
    </row>
    <row r="382" spans="3:4" ht="12.5">
      <c r="C382" s="12"/>
      <c r="D382" s="12"/>
    </row>
    <row r="383" spans="3:4" ht="12.5">
      <c r="C383" s="12"/>
      <c r="D383" s="12"/>
    </row>
    <row r="384" spans="3:4" ht="12.5">
      <c r="C384" s="12"/>
      <c r="D384" s="12"/>
    </row>
    <row r="385" spans="3:4" ht="12.5">
      <c r="C385" s="12"/>
      <c r="D385" s="12"/>
    </row>
    <row r="386" spans="3:4" ht="12.5">
      <c r="C386" s="12"/>
      <c r="D386" s="12"/>
    </row>
    <row r="387" spans="3:4" ht="12.5">
      <c r="C387" s="12"/>
      <c r="D387" s="12"/>
    </row>
    <row r="388" spans="3:4" ht="12.5">
      <c r="C388" s="12"/>
      <c r="D388" s="12"/>
    </row>
    <row r="389" spans="3:4" ht="12.5">
      <c r="C389" s="12"/>
      <c r="D389" s="12"/>
    </row>
    <row r="390" spans="3:4" ht="12.5">
      <c r="C390" s="12"/>
      <c r="D390" s="12"/>
    </row>
    <row r="391" spans="3:4" ht="12.5">
      <c r="C391" s="12"/>
      <c r="D391" s="12"/>
    </row>
    <row r="392" spans="3:4" ht="12.5">
      <c r="C392" s="12"/>
      <c r="D392" s="12"/>
    </row>
    <row r="393" spans="3:4" ht="12.5">
      <c r="C393" s="12"/>
      <c r="D393" s="12"/>
    </row>
    <row r="394" spans="3:4" ht="12.5">
      <c r="C394" s="12"/>
      <c r="D394" s="12"/>
    </row>
    <row r="395" spans="3:4" ht="12.5">
      <c r="C395" s="12"/>
      <c r="D395" s="12"/>
    </row>
    <row r="396" spans="3:4" ht="12.5">
      <c r="C396" s="12"/>
      <c r="D396" s="12"/>
    </row>
    <row r="397" spans="3:4" ht="12.5">
      <c r="C397" s="12"/>
      <c r="D397" s="12"/>
    </row>
    <row r="398" spans="3:4" ht="12.5">
      <c r="C398" s="12"/>
      <c r="D398" s="12"/>
    </row>
    <row r="399" spans="3:4" ht="12.5">
      <c r="C399" s="12"/>
      <c r="D399" s="12"/>
    </row>
    <row r="400" spans="3:4" ht="12.5">
      <c r="C400" s="12"/>
      <c r="D400" s="12"/>
    </row>
    <row r="401" spans="3:4" ht="12.5">
      <c r="C401" s="12"/>
      <c r="D401" s="12"/>
    </row>
    <row r="402" spans="3:4" ht="12.5">
      <c r="C402" s="12"/>
      <c r="D402" s="12"/>
    </row>
    <row r="403" spans="3:4" ht="12.5">
      <c r="C403" s="12"/>
      <c r="D403" s="12"/>
    </row>
    <row r="404" spans="3:4" ht="12.5">
      <c r="C404" s="12"/>
      <c r="D404" s="12"/>
    </row>
    <row r="405" spans="3:4" ht="12.5">
      <c r="C405" s="12"/>
      <c r="D405" s="12"/>
    </row>
    <row r="406" spans="3:4" ht="12.5">
      <c r="C406" s="12"/>
      <c r="D406" s="12"/>
    </row>
    <row r="407" spans="3:4" ht="12.5">
      <c r="C407" s="12"/>
      <c r="D407" s="12"/>
    </row>
    <row r="408" spans="3:4" ht="12.5">
      <c r="C408" s="12"/>
      <c r="D408" s="12"/>
    </row>
    <row r="409" spans="3:4" ht="12.5">
      <c r="C409" s="12"/>
      <c r="D409" s="12"/>
    </row>
    <row r="410" spans="3:4" ht="12.5">
      <c r="C410" s="12"/>
      <c r="D410" s="12"/>
    </row>
    <row r="411" spans="3:4" ht="12.5">
      <c r="C411" s="12"/>
      <c r="D411" s="12"/>
    </row>
    <row r="412" spans="3:4" ht="12.5">
      <c r="C412" s="12"/>
      <c r="D412" s="12"/>
    </row>
    <row r="413" spans="3:4" ht="12.5">
      <c r="C413" s="12"/>
      <c r="D413" s="12"/>
    </row>
    <row r="414" spans="3:4" ht="12.5">
      <c r="C414" s="12"/>
      <c r="D414" s="12"/>
    </row>
    <row r="415" spans="3:4" ht="12.5">
      <c r="C415" s="12"/>
      <c r="D415" s="12"/>
    </row>
    <row r="416" spans="3:4" ht="12.5">
      <c r="C416" s="12"/>
      <c r="D416" s="12"/>
    </row>
    <row r="417" spans="3:4" ht="12.5">
      <c r="C417" s="12"/>
      <c r="D417" s="12"/>
    </row>
    <row r="418" spans="3:4" ht="12.5">
      <c r="C418" s="12"/>
      <c r="D418" s="12"/>
    </row>
    <row r="419" spans="3:4" ht="12.5">
      <c r="C419" s="12"/>
      <c r="D419" s="12"/>
    </row>
    <row r="420" spans="3:4" ht="12.5">
      <c r="C420" s="12"/>
      <c r="D420" s="12"/>
    </row>
    <row r="421" spans="3:4" ht="12.5">
      <c r="C421" s="12"/>
      <c r="D421" s="12"/>
    </row>
    <row r="422" spans="3:4" ht="12.5">
      <c r="C422" s="12"/>
      <c r="D422" s="12"/>
    </row>
    <row r="423" spans="3:4" ht="12.5">
      <c r="C423" s="12"/>
      <c r="D423" s="12"/>
    </row>
    <row r="424" spans="3:4" ht="12.5">
      <c r="C424" s="12"/>
      <c r="D424" s="12"/>
    </row>
    <row r="425" spans="3:4" ht="12.5">
      <c r="C425" s="12"/>
      <c r="D425" s="12"/>
    </row>
    <row r="426" spans="3:4" ht="12.5">
      <c r="C426" s="12"/>
      <c r="D426" s="12"/>
    </row>
    <row r="427" spans="3:4" ht="12.5">
      <c r="C427" s="12"/>
      <c r="D427" s="12"/>
    </row>
    <row r="428" spans="3:4" ht="12.5">
      <c r="C428" s="12"/>
      <c r="D428" s="12"/>
    </row>
    <row r="429" spans="3:4" ht="12.5">
      <c r="C429" s="12"/>
      <c r="D429" s="12"/>
    </row>
    <row r="430" spans="3:4" ht="12.5">
      <c r="C430" s="12"/>
      <c r="D430" s="12"/>
    </row>
    <row r="431" spans="3:4" ht="12.5">
      <c r="C431" s="12"/>
      <c r="D431" s="12"/>
    </row>
    <row r="432" spans="3:4" ht="12.5">
      <c r="C432" s="12"/>
      <c r="D432" s="12"/>
    </row>
    <row r="433" spans="3:4" ht="12.5">
      <c r="C433" s="12"/>
      <c r="D433" s="12"/>
    </row>
    <row r="434" spans="3:4" ht="12.5">
      <c r="C434" s="12"/>
      <c r="D434" s="12"/>
    </row>
    <row r="435" spans="3:4" ht="12.5">
      <c r="C435" s="12"/>
      <c r="D435" s="12"/>
    </row>
    <row r="436" spans="3:4" ht="12.5">
      <c r="C436" s="12"/>
      <c r="D436" s="12"/>
    </row>
    <row r="437" spans="3:4" ht="12.5">
      <c r="C437" s="12"/>
      <c r="D437" s="12"/>
    </row>
    <row r="438" spans="3:4" ht="12.5">
      <c r="C438" s="12"/>
      <c r="D438" s="12"/>
    </row>
    <row r="439" spans="3:4" ht="12.5">
      <c r="C439" s="12"/>
      <c r="D439" s="12"/>
    </row>
    <row r="440" spans="3:4" ht="12.5">
      <c r="C440" s="12"/>
      <c r="D440" s="12"/>
    </row>
    <row r="441" spans="3:4" ht="12.5">
      <c r="C441" s="12"/>
      <c r="D441" s="12"/>
    </row>
    <row r="442" spans="3:4" ht="12.5">
      <c r="C442" s="12"/>
      <c r="D442" s="12"/>
    </row>
    <row r="443" spans="3:4" ht="12.5">
      <c r="C443" s="12"/>
      <c r="D443" s="12"/>
    </row>
    <row r="444" spans="3:4" ht="12.5">
      <c r="C444" s="12"/>
      <c r="D444" s="12"/>
    </row>
    <row r="445" spans="3:4" ht="12.5">
      <c r="C445" s="12"/>
      <c r="D445" s="12"/>
    </row>
    <row r="446" spans="3:4" ht="12.5">
      <c r="C446" s="12"/>
      <c r="D446" s="12"/>
    </row>
    <row r="447" spans="3:4" ht="12.5">
      <c r="C447" s="12"/>
      <c r="D447" s="12"/>
    </row>
    <row r="448" spans="3:4" ht="12.5">
      <c r="C448" s="12"/>
      <c r="D448" s="12"/>
    </row>
    <row r="449" spans="3:4" ht="12.5">
      <c r="C449" s="12"/>
      <c r="D449" s="12"/>
    </row>
    <row r="450" spans="3:4" ht="12.5">
      <c r="C450" s="12"/>
      <c r="D450" s="12"/>
    </row>
    <row r="451" spans="3:4" ht="12.5">
      <c r="C451" s="12"/>
      <c r="D451" s="12"/>
    </row>
    <row r="452" spans="3:4" ht="12.5">
      <c r="C452" s="12"/>
      <c r="D452" s="12"/>
    </row>
    <row r="453" spans="3:4" ht="12.5">
      <c r="C453" s="12"/>
      <c r="D453" s="12"/>
    </row>
    <row r="454" spans="3:4" ht="12.5">
      <c r="C454" s="12"/>
      <c r="D454" s="12"/>
    </row>
    <row r="455" spans="3:4" ht="12.5">
      <c r="C455" s="12"/>
      <c r="D455" s="12"/>
    </row>
    <row r="456" spans="3:4" ht="12.5">
      <c r="C456" s="12"/>
      <c r="D456" s="12"/>
    </row>
    <row r="457" spans="3:4" ht="12.5">
      <c r="C457" s="12"/>
      <c r="D457" s="12"/>
    </row>
    <row r="458" spans="3:4" ht="12.5">
      <c r="C458" s="12"/>
      <c r="D458" s="12"/>
    </row>
    <row r="459" spans="3:4" ht="12.5">
      <c r="C459" s="12"/>
      <c r="D459" s="12"/>
    </row>
    <row r="460" spans="3:4" ht="12.5">
      <c r="C460" s="12"/>
      <c r="D460" s="12"/>
    </row>
    <row r="461" spans="3:4" ht="12.5">
      <c r="C461" s="12"/>
      <c r="D461" s="12"/>
    </row>
    <row r="462" spans="3:4" ht="12.5">
      <c r="C462" s="12"/>
      <c r="D462" s="12"/>
    </row>
    <row r="463" spans="3:4" ht="12.5">
      <c r="C463" s="12"/>
      <c r="D463" s="12"/>
    </row>
    <row r="464" spans="3:4" ht="12.5">
      <c r="C464" s="12"/>
      <c r="D464" s="12"/>
    </row>
    <row r="465" spans="3:4" ht="12.5">
      <c r="C465" s="12"/>
      <c r="D465" s="12"/>
    </row>
    <row r="466" spans="3:4" ht="12.5">
      <c r="C466" s="12"/>
      <c r="D466" s="12"/>
    </row>
    <row r="467" spans="3:4" ht="12.5">
      <c r="C467" s="12"/>
      <c r="D467" s="12"/>
    </row>
    <row r="468" spans="3:4" ht="12.5">
      <c r="C468" s="12"/>
      <c r="D468" s="12"/>
    </row>
    <row r="469" spans="3:4" ht="12.5">
      <c r="C469" s="12"/>
      <c r="D469" s="12"/>
    </row>
    <row r="470" spans="3:4" ht="12.5">
      <c r="C470" s="12"/>
      <c r="D470" s="12"/>
    </row>
    <row r="471" spans="3:4" ht="12.5">
      <c r="C471" s="12"/>
      <c r="D471" s="12"/>
    </row>
    <row r="472" spans="3:4" ht="12.5">
      <c r="C472" s="12"/>
      <c r="D472" s="12"/>
    </row>
    <row r="473" spans="3:4" ht="12.5">
      <c r="C473" s="12"/>
      <c r="D473" s="12"/>
    </row>
    <row r="474" spans="3:4" ht="12.5">
      <c r="C474" s="12"/>
      <c r="D474" s="12"/>
    </row>
    <row r="475" spans="3:4" ht="12.5">
      <c r="C475" s="12"/>
      <c r="D475" s="12"/>
    </row>
    <row r="476" spans="3:4" ht="12.5">
      <c r="C476" s="12"/>
      <c r="D476" s="12"/>
    </row>
    <row r="477" spans="3:4" ht="12.5">
      <c r="C477" s="12"/>
      <c r="D477" s="12"/>
    </row>
    <row r="478" spans="3:4" ht="12.5">
      <c r="C478" s="12"/>
      <c r="D478" s="12"/>
    </row>
    <row r="479" spans="3:4" ht="12.5">
      <c r="C479" s="12"/>
      <c r="D479" s="12"/>
    </row>
    <row r="480" spans="3:4" ht="12.5">
      <c r="C480" s="12"/>
      <c r="D480" s="12"/>
    </row>
    <row r="481" spans="3:4" ht="12.5">
      <c r="C481" s="12"/>
      <c r="D481" s="12"/>
    </row>
    <row r="482" spans="3:4" ht="12.5">
      <c r="C482" s="12"/>
      <c r="D482" s="12"/>
    </row>
    <row r="483" spans="3:4" ht="12.5">
      <c r="C483" s="12"/>
      <c r="D483" s="12"/>
    </row>
    <row r="484" spans="3:4" ht="12.5">
      <c r="C484" s="12"/>
      <c r="D484" s="12"/>
    </row>
    <row r="485" spans="3:4" ht="12.5">
      <c r="C485" s="12"/>
      <c r="D485" s="12"/>
    </row>
    <row r="486" spans="3:4" ht="12.5">
      <c r="C486" s="12"/>
      <c r="D486" s="12"/>
    </row>
    <row r="487" spans="3:4" ht="12.5">
      <c r="C487" s="12"/>
      <c r="D487" s="12"/>
    </row>
    <row r="488" spans="3:4" ht="12.5">
      <c r="C488" s="12"/>
      <c r="D488" s="12"/>
    </row>
    <row r="489" spans="3:4" ht="12.5">
      <c r="C489" s="12"/>
      <c r="D489" s="12"/>
    </row>
    <row r="490" spans="3:4" ht="12.5">
      <c r="C490" s="12"/>
      <c r="D490" s="12"/>
    </row>
    <row r="491" spans="3:4" ht="12.5">
      <c r="C491" s="12"/>
      <c r="D491" s="12"/>
    </row>
    <row r="492" spans="3:4" ht="12.5">
      <c r="C492" s="12"/>
      <c r="D492" s="12"/>
    </row>
    <row r="493" spans="3:4" ht="12.5">
      <c r="C493" s="12"/>
      <c r="D493" s="12"/>
    </row>
    <row r="494" spans="3:4" ht="12.5">
      <c r="C494" s="12"/>
      <c r="D494" s="12"/>
    </row>
    <row r="495" spans="3:4" ht="12.5">
      <c r="C495" s="12"/>
      <c r="D495" s="12"/>
    </row>
    <row r="496" spans="3:4" ht="12.5">
      <c r="C496" s="12"/>
      <c r="D496" s="12"/>
    </row>
    <row r="497" spans="3:4" ht="12.5">
      <c r="C497" s="12"/>
      <c r="D497" s="12"/>
    </row>
    <row r="498" spans="3:4" ht="12.5">
      <c r="C498" s="12"/>
      <c r="D498" s="12"/>
    </row>
    <row r="499" spans="3:4" ht="12.5">
      <c r="C499" s="12"/>
      <c r="D499" s="12"/>
    </row>
    <row r="500" spans="3:4" ht="12.5">
      <c r="C500" s="12"/>
      <c r="D500" s="12"/>
    </row>
    <row r="501" spans="3:4" ht="12.5">
      <c r="C501" s="12"/>
      <c r="D501" s="12"/>
    </row>
    <row r="502" spans="3:4" ht="12.5">
      <c r="C502" s="12"/>
      <c r="D502" s="12"/>
    </row>
    <row r="503" spans="3:4" ht="12.5">
      <c r="C503" s="12"/>
      <c r="D503" s="12"/>
    </row>
    <row r="504" spans="3:4" ht="12.5">
      <c r="C504" s="12"/>
      <c r="D504" s="12"/>
    </row>
    <row r="505" spans="3:4" ht="12.5">
      <c r="C505" s="12"/>
      <c r="D505" s="12"/>
    </row>
    <row r="506" spans="3:4" ht="12.5">
      <c r="C506" s="12"/>
      <c r="D506" s="12"/>
    </row>
    <row r="507" spans="3:4" ht="12.5">
      <c r="C507" s="12"/>
      <c r="D507" s="12"/>
    </row>
    <row r="508" spans="3:4" ht="12.5">
      <c r="C508" s="12"/>
      <c r="D508" s="12"/>
    </row>
    <row r="509" spans="3:4" ht="12.5">
      <c r="C509" s="12"/>
      <c r="D509" s="12"/>
    </row>
    <row r="510" spans="3:4" ht="12.5">
      <c r="C510" s="12"/>
      <c r="D510" s="12"/>
    </row>
    <row r="511" spans="3:4" ht="12.5">
      <c r="C511" s="12"/>
      <c r="D511" s="12"/>
    </row>
    <row r="512" spans="3:4" ht="12.5">
      <c r="C512" s="12"/>
      <c r="D512" s="12"/>
    </row>
    <row r="513" spans="3:4" ht="12.5">
      <c r="C513" s="12"/>
      <c r="D513" s="12"/>
    </row>
    <row r="514" spans="3:4" ht="12.5">
      <c r="C514" s="12"/>
      <c r="D514" s="12"/>
    </row>
    <row r="515" spans="3:4" ht="12.5">
      <c r="C515" s="12"/>
      <c r="D515" s="12"/>
    </row>
    <row r="516" spans="3:4" ht="12.5">
      <c r="C516" s="12"/>
      <c r="D516" s="12"/>
    </row>
    <row r="517" spans="3:4" ht="12.5">
      <c r="C517" s="12"/>
      <c r="D517" s="12"/>
    </row>
    <row r="518" spans="3:4" ht="12.5">
      <c r="C518" s="12"/>
      <c r="D518" s="12"/>
    </row>
    <row r="519" spans="3:4" ht="12.5">
      <c r="C519" s="12"/>
      <c r="D519" s="12"/>
    </row>
    <row r="520" spans="3:4" ht="12.5">
      <c r="C520" s="12"/>
      <c r="D520" s="12"/>
    </row>
    <row r="521" spans="3:4" ht="12.5">
      <c r="C521" s="12"/>
      <c r="D521" s="12"/>
    </row>
    <row r="522" spans="3:4" ht="12.5">
      <c r="C522" s="12"/>
      <c r="D522" s="12"/>
    </row>
    <row r="523" spans="3:4" ht="12.5">
      <c r="C523" s="12"/>
      <c r="D523" s="12"/>
    </row>
    <row r="524" spans="3:4" ht="12.5">
      <c r="C524" s="12"/>
      <c r="D524" s="12"/>
    </row>
    <row r="525" spans="3:4" ht="12.5">
      <c r="C525" s="12"/>
      <c r="D525" s="12"/>
    </row>
    <row r="526" spans="3:4" ht="12.5">
      <c r="C526" s="12"/>
      <c r="D526" s="12"/>
    </row>
    <row r="527" spans="3:4" ht="12.5">
      <c r="C527" s="12"/>
      <c r="D527" s="12"/>
    </row>
    <row r="528" spans="3:4" ht="12.5">
      <c r="C528" s="12"/>
      <c r="D528" s="12"/>
    </row>
    <row r="529" spans="3:4" ht="12.5">
      <c r="C529" s="12"/>
      <c r="D529" s="12"/>
    </row>
    <row r="530" spans="3:4" ht="12.5">
      <c r="C530" s="12"/>
      <c r="D530" s="12"/>
    </row>
    <row r="531" spans="3:4" ht="12.5">
      <c r="C531" s="12"/>
      <c r="D531" s="12"/>
    </row>
    <row r="532" spans="3:4" ht="12.5">
      <c r="C532" s="12"/>
      <c r="D532" s="12"/>
    </row>
    <row r="533" spans="3:4" ht="12.5">
      <c r="C533" s="12"/>
      <c r="D533" s="12"/>
    </row>
    <row r="534" spans="3:4" ht="12.5">
      <c r="C534" s="12"/>
      <c r="D534" s="12"/>
    </row>
    <row r="535" spans="3:4" ht="12.5">
      <c r="C535" s="12"/>
      <c r="D535" s="12"/>
    </row>
    <row r="536" spans="3:4" ht="12.5">
      <c r="C536" s="12"/>
      <c r="D536" s="12"/>
    </row>
    <row r="537" spans="3:4" ht="12.5">
      <c r="C537" s="12"/>
      <c r="D537" s="12"/>
    </row>
    <row r="538" spans="3:4" ht="12.5">
      <c r="C538" s="12"/>
      <c r="D538" s="12"/>
    </row>
    <row r="539" spans="3:4" ht="12.5">
      <c r="C539" s="12"/>
      <c r="D539" s="12"/>
    </row>
    <row r="540" spans="3:4" ht="12.5">
      <c r="C540" s="12"/>
      <c r="D540" s="12"/>
    </row>
    <row r="541" spans="3:4" ht="12.5">
      <c r="C541" s="12"/>
      <c r="D541" s="12"/>
    </row>
    <row r="542" spans="3:4" ht="12.5">
      <c r="C542" s="12"/>
      <c r="D542" s="12"/>
    </row>
    <row r="543" spans="3:4" ht="12.5">
      <c r="C543" s="12"/>
      <c r="D543" s="12"/>
    </row>
    <row r="544" spans="3:4" ht="12.5">
      <c r="C544" s="12"/>
      <c r="D544" s="12"/>
    </row>
    <row r="545" spans="3:4" ht="12.5">
      <c r="C545" s="12"/>
      <c r="D545" s="12"/>
    </row>
    <row r="546" spans="3:4" ht="12.5">
      <c r="C546" s="12"/>
      <c r="D546" s="12"/>
    </row>
    <row r="547" spans="3:4" ht="12.5">
      <c r="C547" s="12"/>
      <c r="D547" s="12"/>
    </row>
    <row r="548" spans="3:4" ht="12.5">
      <c r="C548" s="12"/>
      <c r="D548" s="12"/>
    </row>
    <row r="549" spans="3:4" ht="12.5">
      <c r="C549" s="12"/>
      <c r="D549" s="12"/>
    </row>
    <row r="550" spans="3:4" ht="12.5">
      <c r="C550" s="12"/>
      <c r="D550" s="12"/>
    </row>
    <row r="551" spans="3:4" ht="12.5">
      <c r="C551" s="12"/>
      <c r="D551" s="12"/>
    </row>
    <row r="552" spans="3:4" ht="12.5">
      <c r="C552" s="12"/>
      <c r="D552" s="12"/>
    </row>
    <row r="553" spans="3:4" ht="12.5">
      <c r="C553" s="12"/>
      <c r="D553" s="12"/>
    </row>
    <row r="554" spans="3:4" ht="12.5">
      <c r="C554" s="12"/>
      <c r="D554" s="12"/>
    </row>
    <row r="555" spans="3:4" ht="12.5">
      <c r="C555" s="12"/>
      <c r="D555" s="12"/>
    </row>
    <row r="556" spans="3:4" ht="12.5">
      <c r="C556" s="12"/>
      <c r="D556" s="12"/>
    </row>
    <row r="557" spans="3:4" ht="12.5">
      <c r="C557" s="12"/>
      <c r="D557" s="12"/>
    </row>
    <row r="558" spans="3:4" ht="12.5">
      <c r="C558" s="12"/>
      <c r="D558" s="12"/>
    </row>
    <row r="559" spans="3:4" ht="12.5">
      <c r="C559" s="12"/>
      <c r="D559" s="12"/>
    </row>
    <row r="560" spans="3:4" ht="12.5">
      <c r="C560" s="12"/>
      <c r="D560" s="12"/>
    </row>
    <row r="561" spans="3:4" ht="12.5">
      <c r="C561" s="12"/>
      <c r="D561" s="12"/>
    </row>
    <row r="562" spans="3:4" ht="12.5">
      <c r="C562" s="12"/>
      <c r="D562" s="12"/>
    </row>
    <row r="563" spans="3:4" ht="12.5">
      <c r="C563" s="12"/>
      <c r="D563" s="12"/>
    </row>
    <row r="564" spans="3:4" ht="12.5">
      <c r="C564" s="12"/>
      <c r="D564" s="12"/>
    </row>
    <row r="565" spans="3:4" ht="12.5">
      <c r="C565" s="12"/>
      <c r="D565" s="12"/>
    </row>
    <row r="566" spans="3:4" ht="12.5">
      <c r="C566" s="12"/>
      <c r="D566" s="12"/>
    </row>
    <row r="567" spans="3:4" ht="12.5">
      <c r="C567" s="12"/>
      <c r="D567" s="12"/>
    </row>
    <row r="568" spans="3:4" ht="12.5">
      <c r="C568" s="12"/>
      <c r="D568" s="12"/>
    </row>
    <row r="569" spans="3:4" ht="12.5">
      <c r="C569" s="12"/>
      <c r="D569" s="12"/>
    </row>
    <row r="570" spans="3:4" ht="12.5">
      <c r="C570" s="12"/>
      <c r="D570" s="12"/>
    </row>
    <row r="571" spans="3:4" ht="12.5">
      <c r="C571" s="12"/>
      <c r="D571" s="12"/>
    </row>
    <row r="572" spans="3:4" ht="12.5">
      <c r="C572" s="12"/>
      <c r="D572" s="12"/>
    </row>
    <row r="573" spans="3:4" ht="12.5">
      <c r="C573" s="12"/>
      <c r="D573" s="12"/>
    </row>
    <row r="574" spans="3:4" ht="12.5">
      <c r="C574" s="12"/>
      <c r="D574" s="12"/>
    </row>
    <row r="575" spans="3:4" ht="12.5">
      <c r="C575" s="12"/>
      <c r="D575" s="12"/>
    </row>
    <row r="576" spans="3:4" ht="12.5">
      <c r="C576" s="12"/>
      <c r="D576" s="12"/>
    </row>
    <row r="577" spans="3:4" ht="12.5">
      <c r="C577" s="12"/>
      <c r="D577" s="12"/>
    </row>
    <row r="578" spans="3:4" ht="12.5">
      <c r="C578" s="12"/>
      <c r="D578" s="12"/>
    </row>
    <row r="579" spans="3:4" ht="12.5">
      <c r="C579" s="12"/>
      <c r="D579" s="12"/>
    </row>
    <row r="580" spans="3:4" ht="12.5">
      <c r="C580" s="12"/>
      <c r="D580" s="12"/>
    </row>
    <row r="581" spans="3:4" ht="12.5">
      <c r="C581" s="12"/>
      <c r="D581" s="12"/>
    </row>
    <row r="582" spans="3:4" ht="12.5">
      <c r="C582" s="12"/>
      <c r="D582" s="12"/>
    </row>
    <row r="583" spans="3:4" ht="12.5">
      <c r="C583" s="12"/>
      <c r="D583" s="12"/>
    </row>
    <row r="584" spans="3:4" ht="12.5">
      <c r="C584" s="12"/>
      <c r="D584" s="12"/>
    </row>
    <row r="585" spans="3:4" ht="12.5">
      <c r="C585" s="12"/>
      <c r="D585" s="12"/>
    </row>
    <row r="586" spans="3:4" ht="12.5">
      <c r="C586" s="12"/>
      <c r="D586" s="12"/>
    </row>
    <row r="587" spans="3:4" ht="12.5">
      <c r="C587" s="12"/>
      <c r="D587" s="12"/>
    </row>
    <row r="588" spans="3:4" ht="12.5">
      <c r="C588" s="12"/>
      <c r="D588" s="12"/>
    </row>
    <row r="589" spans="3:4" ht="12.5">
      <c r="C589" s="12"/>
      <c r="D589" s="12"/>
    </row>
    <row r="590" spans="3:4" ht="12.5">
      <c r="C590" s="12"/>
      <c r="D590" s="12"/>
    </row>
    <row r="591" spans="3:4" ht="12.5">
      <c r="C591" s="12"/>
      <c r="D591" s="12"/>
    </row>
    <row r="592" spans="3:4" ht="12.5">
      <c r="C592" s="12"/>
      <c r="D592" s="12"/>
    </row>
    <row r="593" spans="3:4" ht="12.5">
      <c r="C593" s="12"/>
      <c r="D593" s="12"/>
    </row>
    <row r="594" spans="3:4" ht="12.5">
      <c r="C594" s="12"/>
      <c r="D594" s="12"/>
    </row>
    <row r="595" spans="3:4" ht="12.5">
      <c r="C595" s="12"/>
      <c r="D595" s="12"/>
    </row>
    <row r="596" spans="3:4" ht="12.5">
      <c r="C596" s="12"/>
      <c r="D596" s="12"/>
    </row>
    <row r="597" spans="3:4" ht="12.5">
      <c r="C597" s="12"/>
      <c r="D597" s="12"/>
    </row>
    <row r="598" spans="3:4" ht="12.5">
      <c r="C598" s="12"/>
      <c r="D598" s="12"/>
    </row>
    <row r="599" spans="3:4" ht="12.5">
      <c r="C599" s="12"/>
      <c r="D599" s="12"/>
    </row>
    <row r="600" spans="3:4" ht="12.5">
      <c r="C600" s="12"/>
      <c r="D600" s="12"/>
    </row>
    <row r="601" spans="3:4" ht="12.5">
      <c r="C601" s="12"/>
      <c r="D601" s="12"/>
    </row>
    <row r="602" spans="3:4" ht="12.5">
      <c r="C602" s="12"/>
      <c r="D602" s="12"/>
    </row>
    <row r="603" spans="3:4" ht="12.5">
      <c r="C603" s="12"/>
      <c r="D603" s="12"/>
    </row>
    <row r="604" spans="3:4" ht="12.5">
      <c r="C604" s="12"/>
      <c r="D604" s="12"/>
    </row>
    <row r="605" spans="3:4" ht="12.5">
      <c r="C605" s="12"/>
      <c r="D605" s="12"/>
    </row>
    <row r="606" spans="3:4" ht="12.5">
      <c r="C606" s="12"/>
      <c r="D606" s="12"/>
    </row>
    <row r="607" spans="3:4" ht="12.5">
      <c r="C607" s="12"/>
      <c r="D607" s="12"/>
    </row>
    <row r="608" spans="3:4" ht="12.5">
      <c r="C608" s="12"/>
      <c r="D608" s="12"/>
    </row>
    <row r="609" spans="3:4" ht="12.5">
      <c r="C609" s="12"/>
      <c r="D609" s="12"/>
    </row>
    <row r="610" spans="3:4" ht="12.5">
      <c r="C610" s="12"/>
      <c r="D610" s="12"/>
    </row>
    <row r="611" spans="3:4" ht="12.5">
      <c r="C611" s="12"/>
      <c r="D611" s="12"/>
    </row>
    <row r="612" spans="3:4" ht="12.5">
      <c r="C612" s="12"/>
      <c r="D612" s="12"/>
    </row>
    <row r="613" spans="3:4" ht="12.5">
      <c r="C613" s="12"/>
      <c r="D613" s="12"/>
    </row>
    <row r="614" spans="3:4" ht="12.5">
      <c r="C614" s="12"/>
      <c r="D614" s="12"/>
    </row>
    <row r="615" spans="3:4" ht="12.5">
      <c r="C615" s="12"/>
      <c r="D615" s="12"/>
    </row>
    <row r="616" spans="3:4" ht="12.5">
      <c r="C616" s="12"/>
      <c r="D616" s="12"/>
    </row>
    <row r="617" spans="3:4" ht="12.5">
      <c r="C617" s="12"/>
      <c r="D617" s="12"/>
    </row>
    <row r="618" spans="3:4" ht="12.5">
      <c r="C618" s="12"/>
      <c r="D618" s="12"/>
    </row>
    <row r="619" spans="3:4" ht="12.5">
      <c r="C619" s="12"/>
      <c r="D619" s="12"/>
    </row>
    <row r="620" spans="3:4" ht="12.5">
      <c r="C620" s="12"/>
      <c r="D620" s="12"/>
    </row>
    <row r="621" spans="3:4" ht="12.5">
      <c r="C621" s="12"/>
      <c r="D621" s="12"/>
    </row>
    <row r="622" spans="3:4" ht="12.5">
      <c r="C622" s="12"/>
      <c r="D622" s="12"/>
    </row>
    <row r="623" spans="3:4" ht="12.5">
      <c r="C623" s="12"/>
      <c r="D623" s="12"/>
    </row>
    <row r="624" spans="3:4" ht="12.5">
      <c r="C624" s="12"/>
      <c r="D624" s="12"/>
    </row>
    <row r="625" spans="3:4" ht="12.5">
      <c r="C625" s="12"/>
      <c r="D625" s="12"/>
    </row>
    <row r="626" spans="3:4" ht="12.5">
      <c r="C626" s="12"/>
      <c r="D626" s="12"/>
    </row>
    <row r="627" spans="3:4" ht="12.5">
      <c r="C627" s="12"/>
      <c r="D627" s="12"/>
    </row>
    <row r="628" spans="3:4" ht="12.5">
      <c r="C628" s="12"/>
      <c r="D628" s="12"/>
    </row>
    <row r="629" spans="3:4" ht="12.5">
      <c r="C629" s="12"/>
      <c r="D629" s="12"/>
    </row>
    <row r="630" spans="3:4" ht="12.5">
      <c r="C630" s="12"/>
      <c r="D630" s="12"/>
    </row>
    <row r="631" spans="3:4" ht="12.5">
      <c r="C631" s="12"/>
      <c r="D631" s="12"/>
    </row>
    <row r="632" spans="3:4" ht="12.5">
      <c r="C632" s="12"/>
      <c r="D632" s="12"/>
    </row>
    <row r="633" spans="3:4" ht="12.5">
      <c r="C633" s="12"/>
      <c r="D633" s="12"/>
    </row>
    <row r="634" spans="3:4" ht="12.5">
      <c r="C634" s="12"/>
      <c r="D634" s="12"/>
    </row>
    <row r="635" spans="3:4" ht="12.5">
      <c r="C635" s="12"/>
      <c r="D635" s="12"/>
    </row>
    <row r="636" spans="3:4" ht="12.5">
      <c r="C636" s="12"/>
      <c r="D636" s="12"/>
    </row>
    <row r="637" spans="3:4" ht="12.5">
      <c r="C637" s="12"/>
      <c r="D637" s="12"/>
    </row>
    <row r="638" spans="3:4" ht="12.5">
      <c r="C638" s="12"/>
      <c r="D638" s="12"/>
    </row>
    <row r="639" spans="3:4" ht="12.5">
      <c r="C639" s="12"/>
      <c r="D639" s="12"/>
    </row>
    <row r="640" spans="3:4" ht="12.5">
      <c r="C640" s="12"/>
      <c r="D640" s="12"/>
    </row>
    <row r="641" spans="3:4" ht="12.5">
      <c r="C641" s="12"/>
      <c r="D641" s="12"/>
    </row>
    <row r="642" spans="3:4" ht="12.5">
      <c r="C642" s="12"/>
      <c r="D642" s="12"/>
    </row>
    <row r="643" spans="3:4" ht="12.5">
      <c r="C643" s="12"/>
      <c r="D643" s="12"/>
    </row>
    <row r="644" spans="3:4" ht="12.5">
      <c r="C644" s="12"/>
      <c r="D644" s="12"/>
    </row>
    <row r="645" spans="3:4" ht="12.5">
      <c r="C645" s="12"/>
      <c r="D645" s="12"/>
    </row>
    <row r="646" spans="3:4" ht="12.5">
      <c r="C646" s="12"/>
      <c r="D646" s="12"/>
    </row>
    <row r="647" spans="3:4" ht="12.5">
      <c r="C647" s="12"/>
      <c r="D647" s="12"/>
    </row>
    <row r="648" spans="3:4" ht="12.5">
      <c r="C648" s="12"/>
      <c r="D648" s="12"/>
    </row>
    <row r="649" spans="3:4" ht="12.5">
      <c r="C649" s="12"/>
      <c r="D649" s="12"/>
    </row>
    <row r="650" spans="3:4" ht="12.5">
      <c r="C650" s="12"/>
      <c r="D650" s="12"/>
    </row>
    <row r="651" spans="3:4" ht="12.5">
      <c r="C651" s="12"/>
      <c r="D651" s="12"/>
    </row>
    <row r="652" spans="3:4" ht="12.5">
      <c r="C652" s="12"/>
      <c r="D652" s="12"/>
    </row>
    <row r="653" spans="3:4" ht="12.5">
      <c r="C653" s="12"/>
      <c r="D653" s="12"/>
    </row>
    <row r="654" spans="3:4" ht="12.5">
      <c r="C654" s="12"/>
      <c r="D654" s="12"/>
    </row>
    <row r="655" spans="3:4" ht="12.5">
      <c r="C655" s="12"/>
      <c r="D655" s="12"/>
    </row>
    <row r="656" spans="3:4" ht="12.5">
      <c r="C656" s="12"/>
      <c r="D656" s="12"/>
    </row>
    <row r="657" spans="3:4" ht="12.5">
      <c r="C657" s="12"/>
      <c r="D657" s="12"/>
    </row>
    <row r="658" spans="3:4" ht="12.5">
      <c r="C658" s="12"/>
      <c r="D658" s="12"/>
    </row>
    <row r="659" spans="3:4" ht="12.5">
      <c r="C659" s="12"/>
      <c r="D659" s="12"/>
    </row>
    <row r="660" spans="3:4" ht="12.5">
      <c r="C660" s="12"/>
      <c r="D660" s="12"/>
    </row>
    <row r="661" spans="3:4" ht="12.5">
      <c r="C661" s="12"/>
      <c r="D661" s="12"/>
    </row>
    <row r="662" spans="3:4" ht="12.5">
      <c r="C662" s="12"/>
      <c r="D662" s="12"/>
    </row>
    <row r="663" spans="3:4" ht="12.5">
      <c r="C663" s="12"/>
      <c r="D663" s="12"/>
    </row>
    <row r="664" spans="3:4" ht="12.5">
      <c r="C664" s="12"/>
      <c r="D664" s="12"/>
    </row>
    <row r="665" spans="3:4" ht="12.5">
      <c r="C665" s="12"/>
      <c r="D665" s="12"/>
    </row>
    <row r="666" spans="3:4" ht="12.5">
      <c r="C666" s="12"/>
      <c r="D666" s="12"/>
    </row>
    <row r="667" spans="3:4" ht="12.5">
      <c r="C667" s="12"/>
      <c r="D667" s="12"/>
    </row>
    <row r="668" spans="3:4" ht="12.5">
      <c r="C668" s="12"/>
      <c r="D668" s="12"/>
    </row>
    <row r="669" spans="3:4" ht="12.5">
      <c r="C669" s="12"/>
      <c r="D669" s="12"/>
    </row>
    <row r="670" spans="3:4" ht="12.5">
      <c r="C670" s="12"/>
      <c r="D670" s="12"/>
    </row>
    <row r="671" spans="3:4" ht="12.5">
      <c r="C671" s="12"/>
      <c r="D671" s="12"/>
    </row>
    <row r="672" spans="3:4" ht="12.5">
      <c r="C672" s="12"/>
      <c r="D672" s="12"/>
    </row>
    <row r="673" spans="3:4" ht="12.5">
      <c r="C673" s="12"/>
      <c r="D673" s="12"/>
    </row>
    <row r="674" spans="3:4" ht="12.5">
      <c r="C674" s="12"/>
      <c r="D674" s="12"/>
    </row>
    <row r="675" spans="3:4" ht="12.5">
      <c r="C675" s="12"/>
      <c r="D675" s="12"/>
    </row>
    <row r="676" spans="3:4" ht="12.5">
      <c r="C676" s="12"/>
      <c r="D676" s="12"/>
    </row>
    <row r="677" spans="3:4" ht="12.5">
      <c r="C677" s="12"/>
      <c r="D677" s="12"/>
    </row>
    <row r="678" spans="3:4" ht="12.5">
      <c r="C678" s="12"/>
      <c r="D678" s="12"/>
    </row>
    <row r="679" spans="3:4" ht="12.5">
      <c r="C679" s="12"/>
      <c r="D679" s="12"/>
    </row>
    <row r="680" spans="3:4" ht="12.5">
      <c r="C680" s="12"/>
      <c r="D680" s="12"/>
    </row>
    <row r="681" spans="3:4" ht="12.5">
      <c r="C681" s="12"/>
      <c r="D681" s="12"/>
    </row>
    <row r="682" spans="3:4" ht="12.5">
      <c r="C682" s="12"/>
      <c r="D682" s="12"/>
    </row>
    <row r="683" spans="3:4" ht="12.5">
      <c r="C683" s="12"/>
      <c r="D683" s="12"/>
    </row>
    <row r="684" spans="3:4" ht="12.5">
      <c r="C684" s="12"/>
      <c r="D684" s="12"/>
    </row>
    <row r="685" spans="3:4" ht="12.5">
      <c r="C685" s="12"/>
      <c r="D685" s="12"/>
    </row>
    <row r="686" spans="3:4" ht="12.5">
      <c r="C686" s="12"/>
      <c r="D686" s="12"/>
    </row>
    <row r="687" spans="3:4" ht="12.5">
      <c r="C687" s="12"/>
      <c r="D687" s="12"/>
    </row>
    <row r="688" spans="3:4" ht="12.5">
      <c r="C688" s="12"/>
      <c r="D688" s="12"/>
    </row>
    <row r="689" spans="3:4" ht="12.5">
      <c r="C689" s="12"/>
      <c r="D689" s="12"/>
    </row>
    <row r="690" spans="3:4" ht="12.5">
      <c r="C690" s="12"/>
      <c r="D690" s="12"/>
    </row>
    <row r="691" spans="3:4" ht="12.5">
      <c r="C691" s="12"/>
      <c r="D691" s="12"/>
    </row>
    <row r="692" spans="3:4" ht="12.5">
      <c r="C692" s="12"/>
      <c r="D692" s="12"/>
    </row>
    <row r="693" spans="3:4" ht="12.5">
      <c r="C693" s="12"/>
      <c r="D693" s="12"/>
    </row>
    <row r="694" spans="3:4" ht="12.5">
      <c r="C694" s="12"/>
      <c r="D694" s="12"/>
    </row>
    <row r="695" spans="3:4" ht="12.5">
      <c r="C695" s="12"/>
      <c r="D695" s="12"/>
    </row>
    <row r="696" spans="3:4" ht="12.5">
      <c r="C696" s="12"/>
      <c r="D696" s="12"/>
    </row>
    <row r="697" spans="3:4" ht="12.5">
      <c r="C697" s="12"/>
      <c r="D697" s="12"/>
    </row>
    <row r="698" spans="3:4" ht="12.5">
      <c r="C698" s="12"/>
      <c r="D698" s="12"/>
    </row>
    <row r="699" spans="3:4" ht="12.5">
      <c r="C699" s="12"/>
      <c r="D699" s="12"/>
    </row>
    <row r="700" spans="3:4" ht="12.5">
      <c r="C700" s="12"/>
      <c r="D700" s="12"/>
    </row>
    <row r="701" spans="3:4" ht="12.5">
      <c r="C701" s="12"/>
      <c r="D701" s="12"/>
    </row>
    <row r="702" spans="3:4" ht="12.5">
      <c r="C702" s="12"/>
      <c r="D702" s="12"/>
    </row>
    <row r="703" spans="3:4" ht="12.5">
      <c r="C703" s="12"/>
      <c r="D703" s="12"/>
    </row>
    <row r="704" spans="3:4" ht="12.5">
      <c r="C704" s="12"/>
      <c r="D704" s="12"/>
    </row>
    <row r="705" spans="3:4" ht="12.5">
      <c r="C705" s="12"/>
      <c r="D705" s="12"/>
    </row>
    <row r="706" spans="3:4" ht="12.5">
      <c r="C706" s="12"/>
      <c r="D706" s="12"/>
    </row>
    <row r="707" spans="3:4" ht="12.5">
      <c r="C707" s="12"/>
      <c r="D707" s="12"/>
    </row>
    <row r="708" spans="3:4" ht="12.5">
      <c r="C708" s="12"/>
      <c r="D708" s="12"/>
    </row>
    <row r="709" spans="3:4" ht="12.5">
      <c r="C709" s="12"/>
      <c r="D709" s="12"/>
    </row>
    <row r="710" spans="3:4" ht="12.5">
      <c r="C710" s="12"/>
      <c r="D710" s="12"/>
    </row>
    <row r="711" spans="3:4" ht="12.5">
      <c r="C711" s="12"/>
      <c r="D711" s="12"/>
    </row>
    <row r="712" spans="3:4" ht="12.5">
      <c r="C712" s="12"/>
      <c r="D712" s="12"/>
    </row>
    <row r="713" spans="3:4" ht="12.5">
      <c r="C713" s="12"/>
      <c r="D713" s="12"/>
    </row>
    <row r="714" spans="3:4" ht="12.5">
      <c r="C714" s="12"/>
      <c r="D714" s="12"/>
    </row>
    <row r="715" spans="3:4" ht="12.5">
      <c r="C715" s="12"/>
      <c r="D715" s="12"/>
    </row>
    <row r="716" spans="3:4" ht="12.5">
      <c r="C716" s="12"/>
      <c r="D716" s="12"/>
    </row>
    <row r="717" spans="3:4" ht="12.5">
      <c r="C717" s="12"/>
      <c r="D717" s="12"/>
    </row>
    <row r="718" spans="3:4" ht="12.5">
      <c r="C718" s="12"/>
      <c r="D718" s="12"/>
    </row>
    <row r="719" spans="3:4" ht="12.5">
      <c r="C719" s="12"/>
      <c r="D719" s="12"/>
    </row>
    <row r="720" spans="3:4" ht="12.5">
      <c r="C720" s="12"/>
      <c r="D720" s="12"/>
    </row>
    <row r="721" spans="3:4" ht="12.5">
      <c r="C721" s="12"/>
      <c r="D721" s="12"/>
    </row>
    <row r="722" spans="3:4" ht="12.5">
      <c r="C722" s="12"/>
      <c r="D722" s="12"/>
    </row>
    <row r="723" spans="3:4" ht="12.5">
      <c r="C723" s="12"/>
      <c r="D723" s="12"/>
    </row>
    <row r="724" spans="3:4" ht="12.5">
      <c r="C724" s="12"/>
      <c r="D724" s="12"/>
    </row>
    <row r="725" spans="3:4" ht="12.5">
      <c r="C725" s="12"/>
      <c r="D725" s="12"/>
    </row>
    <row r="726" spans="3:4" ht="12.5">
      <c r="C726" s="12"/>
      <c r="D726" s="12"/>
    </row>
    <row r="727" spans="3:4" ht="12.5">
      <c r="C727" s="12"/>
      <c r="D727" s="12"/>
    </row>
    <row r="728" spans="3:4" ht="12.5">
      <c r="C728" s="12"/>
      <c r="D728" s="12"/>
    </row>
    <row r="729" spans="3:4" ht="12.5">
      <c r="C729" s="12"/>
      <c r="D729" s="12"/>
    </row>
    <row r="730" spans="3:4" ht="12.5">
      <c r="C730" s="12"/>
      <c r="D730" s="12"/>
    </row>
    <row r="731" spans="3:4" ht="12.5">
      <c r="C731" s="12"/>
      <c r="D731" s="12"/>
    </row>
    <row r="732" spans="3:4" ht="12.5">
      <c r="C732" s="12"/>
      <c r="D732" s="12"/>
    </row>
    <row r="733" spans="3:4" ht="12.5">
      <c r="C733" s="12"/>
      <c r="D733" s="12"/>
    </row>
    <row r="734" spans="3:4" ht="12.5">
      <c r="C734" s="12"/>
      <c r="D734" s="12"/>
    </row>
    <row r="735" spans="3:4" ht="12.5">
      <c r="C735" s="12"/>
      <c r="D735" s="12"/>
    </row>
    <row r="736" spans="3:4" ht="12.5">
      <c r="C736" s="12"/>
      <c r="D736" s="12"/>
    </row>
    <row r="737" spans="3:4" ht="12.5">
      <c r="C737" s="12"/>
      <c r="D737" s="12"/>
    </row>
    <row r="738" spans="3:4" ht="12.5">
      <c r="C738" s="12"/>
      <c r="D738" s="12"/>
    </row>
    <row r="739" spans="3:4" ht="12.5">
      <c r="C739" s="12"/>
      <c r="D739" s="12"/>
    </row>
    <row r="740" spans="3:4" ht="12.5">
      <c r="C740" s="12"/>
      <c r="D740" s="12"/>
    </row>
    <row r="741" spans="3:4" ht="12.5">
      <c r="C741" s="12"/>
      <c r="D741" s="12"/>
    </row>
    <row r="742" spans="3:4" ht="12.5">
      <c r="C742" s="12"/>
      <c r="D742" s="12"/>
    </row>
    <row r="743" spans="3:4" ht="12.5">
      <c r="C743" s="12"/>
      <c r="D743" s="12"/>
    </row>
    <row r="744" spans="3:4" ht="12.5">
      <c r="C744" s="12"/>
      <c r="D744" s="12"/>
    </row>
    <row r="745" spans="3:4" ht="12.5">
      <c r="C745" s="12"/>
      <c r="D745" s="12"/>
    </row>
    <row r="746" spans="3:4" ht="12.5">
      <c r="C746" s="12"/>
      <c r="D746" s="12"/>
    </row>
    <row r="747" spans="3:4" ht="12.5">
      <c r="C747" s="12"/>
      <c r="D747" s="12"/>
    </row>
    <row r="748" spans="3:4" ht="12.5">
      <c r="C748" s="12"/>
      <c r="D748" s="12"/>
    </row>
    <row r="749" spans="3:4" ht="12.5">
      <c r="C749" s="12"/>
      <c r="D749" s="12"/>
    </row>
    <row r="750" spans="3:4" ht="12.5">
      <c r="C750" s="12"/>
      <c r="D750" s="12"/>
    </row>
    <row r="751" spans="3:4" ht="12.5">
      <c r="C751" s="12"/>
      <c r="D751" s="12"/>
    </row>
    <row r="752" spans="3:4" ht="12.5">
      <c r="C752" s="12"/>
      <c r="D752" s="12"/>
    </row>
    <row r="753" spans="3:4" ht="12.5">
      <c r="C753" s="12"/>
      <c r="D753" s="12"/>
    </row>
    <row r="754" spans="3:4" ht="12.5">
      <c r="C754" s="12"/>
      <c r="D754" s="12"/>
    </row>
    <row r="755" spans="3:4" ht="12.5">
      <c r="C755" s="12"/>
      <c r="D755" s="12"/>
    </row>
    <row r="756" spans="3:4" ht="12.5">
      <c r="C756" s="12"/>
      <c r="D756" s="12"/>
    </row>
    <row r="757" spans="3:4" ht="12.5">
      <c r="C757" s="12"/>
      <c r="D757" s="12"/>
    </row>
    <row r="758" spans="3:4" ht="12.5">
      <c r="C758" s="12"/>
      <c r="D758" s="12"/>
    </row>
    <row r="759" spans="3:4" ht="12.5">
      <c r="C759" s="12"/>
      <c r="D759" s="12"/>
    </row>
    <row r="760" spans="3:4" ht="12.5">
      <c r="C760" s="12"/>
      <c r="D760" s="12"/>
    </row>
    <row r="761" spans="3:4" ht="12.5">
      <c r="C761" s="12"/>
      <c r="D761" s="12"/>
    </row>
    <row r="762" spans="3:4" ht="12.5">
      <c r="C762" s="12"/>
      <c r="D762" s="12"/>
    </row>
    <row r="763" spans="3:4" ht="12.5">
      <c r="C763" s="12"/>
      <c r="D763" s="12"/>
    </row>
    <row r="764" spans="3:4" ht="12.5">
      <c r="C764" s="12"/>
      <c r="D764" s="12"/>
    </row>
    <row r="765" spans="3:4" ht="12.5">
      <c r="C765" s="12"/>
      <c r="D765" s="12"/>
    </row>
    <row r="766" spans="3:4" ht="12.5">
      <c r="C766" s="12"/>
      <c r="D766" s="12"/>
    </row>
    <row r="767" spans="3:4" ht="12.5">
      <c r="C767" s="12"/>
      <c r="D767" s="12"/>
    </row>
    <row r="768" spans="3:4" ht="12.5">
      <c r="C768" s="12"/>
      <c r="D768" s="12"/>
    </row>
    <row r="769" spans="3:4" ht="12.5">
      <c r="C769" s="12"/>
      <c r="D769" s="12"/>
    </row>
    <row r="770" spans="3:4" ht="12.5">
      <c r="C770" s="12"/>
      <c r="D770" s="12"/>
    </row>
    <row r="771" spans="3:4" ht="12.5">
      <c r="C771" s="12"/>
      <c r="D771" s="12"/>
    </row>
    <row r="772" spans="3:4" ht="12.5">
      <c r="C772" s="12"/>
      <c r="D772" s="12"/>
    </row>
    <row r="773" spans="3:4" ht="12.5">
      <c r="C773" s="12"/>
      <c r="D773" s="12"/>
    </row>
    <row r="774" spans="3:4" ht="12.5">
      <c r="C774" s="12"/>
      <c r="D774" s="12"/>
    </row>
    <row r="775" spans="3:4" ht="12.5">
      <c r="C775" s="12"/>
      <c r="D775" s="12"/>
    </row>
    <row r="776" spans="3:4" ht="12.5">
      <c r="C776" s="12"/>
      <c r="D776" s="12"/>
    </row>
    <row r="777" spans="3:4" ht="12.5">
      <c r="C777" s="12"/>
      <c r="D777" s="12"/>
    </row>
    <row r="778" spans="3:4" ht="12.5">
      <c r="C778" s="12"/>
      <c r="D778" s="12"/>
    </row>
    <row r="779" spans="3:4" ht="12.5">
      <c r="C779" s="12"/>
      <c r="D779" s="12"/>
    </row>
    <row r="780" spans="3:4" ht="12.5">
      <c r="C780" s="12"/>
      <c r="D780" s="12"/>
    </row>
    <row r="781" spans="3:4" ht="12.5">
      <c r="C781" s="12"/>
      <c r="D781" s="12"/>
    </row>
    <row r="782" spans="3:4" ht="12.5">
      <c r="C782" s="12"/>
      <c r="D782" s="12"/>
    </row>
    <row r="783" spans="3:4" ht="12.5">
      <c r="C783" s="12"/>
      <c r="D783" s="12"/>
    </row>
    <row r="784" spans="3:4" ht="12.5">
      <c r="C784" s="12"/>
      <c r="D784" s="12"/>
    </row>
    <row r="785" spans="3:4" ht="12.5">
      <c r="C785" s="12"/>
      <c r="D785" s="12"/>
    </row>
    <row r="786" spans="3:4" ht="12.5">
      <c r="C786" s="12"/>
      <c r="D786" s="12"/>
    </row>
    <row r="787" spans="3:4" ht="12.5">
      <c r="C787" s="12"/>
      <c r="D787" s="12"/>
    </row>
    <row r="788" spans="3:4" ht="12.5">
      <c r="C788" s="12"/>
      <c r="D788" s="12"/>
    </row>
    <row r="789" spans="3:4" ht="12.5">
      <c r="C789" s="12"/>
      <c r="D789" s="12"/>
    </row>
    <row r="790" spans="3:4" ht="12.5">
      <c r="C790" s="12"/>
      <c r="D790" s="12"/>
    </row>
    <row r="791" spans="3:4" ht="12.5">
      <c r="C791" s="12"/>
      <c r="D791" s="12"/>
    </row>
    <row r="792" spans="3:4" ht="12.5">
      <c r="C792" s="12"/>
      <c r="D792" s="12"/>
    </row>
    <row r="793" spans="3:4" ht="12.5">
      <c r="C793" s="12"/>
      <c r="D793" s="12"/>
    </row>
    <row r="794" spans="3:4" ht="12.5">
      <c r="C794" s="12"/>
      <c r="D794" s="12"/>
    </row>
    <row r="795" spans="3:4" ht="12.5">
      <c r="C795" s="12"/>
      <c r="D795" s="12"/>
    </row>
    <row r="796" spans="3:4" ht="12.5">
      <c r="C796" s="12"/>
      <c r="D796" s="12"/>
    </row>
    <row r="797" spans="3:4" ht="12.5">
      <c r="C797" s="12"/>
      <c r="D797" s="12"/>
    </row>
    <row r="798" spans="3:4" ht="12.5">
      <c r="C798" s="12"/>
      <c r="D798" s="12"/>
    </row>
    <row r="799" spans="3:4" ht="12.5">
      <c r="C799" s="12"/>
      <c r="D799" s="12"/>
    </row>
    <row r="800" spans="3:4" ht="12.5">
      <c r="C800" s="12"/>
      <c r="D800" s="12"/>
    </row>
    <row r="801" spans="3:4" ht="12.5">
      <c r="C801" s="12"/>
      <c r="D801" s="12"/>
    </row>
    <row r="802" spans="3:4" ht="12.5">
      <c r="C802" s="12"/>
      <c r="D802" s="12"/>
    </row>
    <row r="803" spans="3:4" ht="12.5">
      <c r="C803" s="12"/>
      <c r="D803" s="12"/>
    </row>
    <row r="804" spans="3:4" ht="12.5">
      <c r="C804" s="12"/>
      <c r="D804" s="12"/>
    </row>
    <row r="805" spans="3:4" ht="12.5">
      <c r="C805" s="12"/>
      <c r="D805" s="12"/>
    </row>
    <row r="806" spans="3:4" ht="12.5">
      <c r="C806" s="12"/>
      <c r="D806" s="12"/>
    </row>
    <row r="807" spans="3:4" ht="12.5">
      <c r="C807" s="12"/>
      <c r="D807" s="12"/>
    </row>
    <row r="808" spans="3:4" ht="12.5">
      <c r="C808" s="12"/>
      <c r="D808" s="12"/>
    </row>
    <row r="809" spans="3:4" ht="12.5">
      <c r="C809" s="12"/>
      <c r="D809" s="12"/>
    </row>
    <row r="810" spans="3:4" ht="12.5">
      <c r="C810" s="12"/>
      <c r="D810" s="12"/>
    </row>
    <row r="811" spans="3:4" ht="12.5">
      <c r="C811" s="12"/>
      <c r="D811" s="12"/>
    </row>
    <row r="812" spans="3:4" ht="12.5">
      <c r="C812" s="12"/>
      <c r="D812" s="12"/>
    </row>
    <row r="813" spans="3:4" ht="12.5">
      <c r="C813" s="12"/>
      <c r="D813" s="12"/>
    </row>
    <row r="814" spans="3:4" ht="12.5">
      <c r="C814" s="12"/>
      <c r="D814" s="12"/>
    </row>
    <row r="815" spans="3:4" ht="12.5">
      <c r="C815" s="12"/>
      <c r="D815" s="12"/>
    </row>
    <row r="816" spans="3:4" ht="12.5">
      <c r="C816" s="12"/>
      <c r="D816" s="12"/>
    </row>
    <row r="817" spans="3:4" ht="12.5">
      <c r="C817" s="12"/>
      <c r="D817" s="12"/>
    </row>
    <row r="818" spans="3:4" ht="12.5">
      <c r="C818" s="12"/>
      <c r="D818" s="12"/>
    </row>
    <row r="819" spans="3:4" ht="12.5">
      <c r="C819" s="12"/>
      <c r="D819" s="12"/>
    </row>
    <row r="820" spans="3:4" ht="12.5">
      <c r="C820" s="12"/>
      <c r="D820" s="12"/>
    </row>
    <row r="821" spans="3:4" ht="12.5">
      <c r="C821" s="12"/>
      <c r="D821" s="12"/>
    </row>
    <row r="822" spans="3:4" ht="12.5">
      <c r="C822" s="12"/>
      <c r="D822" s="12"/>
    </row>
    <row r="823" spans="3:4" ht="12.5">
      <c r="C823" s="12"/>
      <c r="D823" s="12"/>
    </row>
    <row r="824" spans="3:4" ht="12.5">
      <c r="C824" s="12"/>
      <c r="D824" s="12"/>
    </row>
    <row r="825" spans="3:4" ht="12.5">
      <c r="C825" s="12"/>
      <c r="D825" s="12"/>
    </row>
    <row r="826" spans="3:4" ht="12.5">
      <c r="C826" s="12"/>
      <c r="D826" s="12"/>
    </row>
    <row r="827" spans="3:4" ht="12.5">
      <c r="C827" s="12"/>
      <c r="D827" s="12"/>
    </row>
    <row r="828" spans="3:4" ht="12.5">
      <c r="C828" s="12"/>
      <c r="D828" s="12"/>
    </row>
    <row r="829" spans="3:4" ht="12.5">
      <c r="C829" s="12"/>
      <c r="D829" s="12"/>
    </row>
    <row r="830" spans="3:4" ht="12.5">
      <c r="C830" s="12"/>
      <c r="D830" s="12"/>
    </row>
    <row r="831" spans="3:4" ht="12.5">
      <c r="C831" s="12"/>
      <c r="D831" s="12"/>
    </row>
    <row r="832" spans="3:4" ht="12.5">
      <c r="C832" s="12"/>
      <c r="D832" s="12"/>
    </row>
    <row r="833" spans="3:4" ht="12.5">
      <c r="C833" s="12"/>
      <c r="D833" s="12"/>
    </row>
    <row r="834" spans="3:4" ht="12.5">
      <c r="C834" s="12"/>
      <c r="D834" s="12"/>
    </row>
    <row r="835" spans="3:4" ht="12.5">
      <c r="C835" s="12"/>
      <c r="D835" s="12"/>
    </row>
    <row r="836" spans="3:4" ht="12.5">
      <c r="C836" s="12"/>
      <c r="D836" s="12"/>
    </row>
    <row r="837" spans="3:4" ht="12.5">
      <c r="C837" s="12"/>
      <c r="D837" s="12"/>
    </row>
    <row r="838" spans="3:4" ht="12.5">
      <c r="C838" s="12"/>
      <c r="D838" s="12"/>
    </row>
    <row r="839" spans="3:4" ht="12.5">
      <c r="C839" s="12"/>
      <c r="D839" s="12"/>
    </row>
    <row r="840" spans="3:4" ht="12.5">
      <c r="C840" s="12"/>
      <c r="D840" s="12"/>
    </row>
    <row r="841" spans="3:4" ht="12.5">
      <c r="C841" s="12"/>
      <c r="D841" s="12"/>
    </row>
    <row r="842" spans="3:4" ht="12.5">
      <c r="C842" s="12"/>
      <c r="D842" s="12"/>
    </row>
    <row r="843" spans="3:4" ht="12.5">
      <c r="C843" s="12"/>
      <c r="D843" s="12"/>
    </row>
    <row r="844" spans="3:4" ht="12.5">
      <c r="C844" s="12"/>
      <c r="D844" s="12"/>
    </row>
    <row r="845" spans="3:4" ht="12.5">
      <c r="C845" s="12"/>
      <c r="D845" s="12"/>
    </row>
    <row r="846" spans="3:4" ht="12.5">
      <c r="C846" s="12"/>
      <c r="D846" s="12"/>
    </row>
    <row r="847" spans="3:4" ht="12.5">
      <c r="C847" s="12"/>
      <c r="D847" s="12"/>
    </row>
    <row r="848" spans="3:4" ht="12.5">
      <c r="C848" s="12"/>
      <c r="D848" s="12"/>
    </row>
    <row r="849" spans="3:4" ht="12.5">
      <c r="C849" s="12"/>
      <c r="D849" s="12"/>
    </row>
    <row r="850" spans="3:4" ht="12.5">
      <c r="C850" s="12"/>
      <c r="D850" s="12"/>
    </row>
    <row r="851" spans="3:4" ht="12.5">
      <c r="C851" s="12"/>
      <c r="D851" s="12"/>
    </row>
    <row r="852" spans="3:4" ht="12.5">
      <c r="C852" s="12"/>
      <c r="D852" s="12"/>
    </row>
    <row r="853" spans="3:4" ht="12.5">
      <c r="C853" s="12"/>
      <c r="D853" s="12"/>
    </row>
    <row r="854" spans="3:4" ht="12.5">
      <c r="C854" s="12"/>
      <c r="D854" s="12"/>
    </row>
    <row r="855" spans="3:4" ht="12.5">
      <c r="C855" s="12"/>
      <c r="D855" s="12"/>
    </row>
    <row r="856" spans="3:4" ht="12.5">
      <c r="C856" s="12"/>
      <c r="D856" s="12"/>
    </row>
    <row r="857" spans="3:4" ht="12.5">
      <c r="C857" s="12"/>
      <c r="D857" s="12"/>
    </row>
    <row r="858" spans="3:4" ht="12.5">
      <c r="C858" s="12"/>
      <c r="D858" s="12"/>
    </row>
    <row r="859" spans="3:4" ht="12.5">
      <c r="C859" s="12"/>
      <c r="D859" s="12"/>
    </row>
    <row r="860" spans="3:4" ht="12.5">
      <c r="C860" s="12"/>
      <c r="D860" s="12"/>
    </row>
    <row r="861" spans="3:4" ht="12.5">
      <c r="C861" s="12"/>
      <c r="D861" s="12"/>
    </row>
    <row r="862" spans="3:4" ht="12.5">
      <c r="C862" s="12"/>
      <c r="D862" s="12"/>
    </row>
    <row r="863" spans="3:4" ht="12.5">
      <c r="C863" s="12"/>
      <c r="D863" s="12"/>
    </row>
    <row r="864" spans="3:4" ht="12.5">
      <c r="C864" s="12"/>
      <c r="D864" s="12"/>
    </row>
    <row r="865" spans="3:4" ht="12.5">
      <c r="C865" s="12"/>
      <c r="D865" s="12"/>
    </row>
    <row r="866" spans="3:4" ht="12.5">
      <c r="C866" s="12"/>
      <c r="D866" s="12"/>
    </row>
    <row r="867" spans="3:4" ht="12.5">
      <c r="C867" s="12"/>
      <c r="D867" s="12"/>
    </row>
    <row r="868" spans="3:4" ht="12.5">
      <c r="C868" s="12"/>
      <c r="D868" s="12"/>
    </row>
    <row r="869" spans="3:4" ht="12.5">
      <c r="C869" s="12"/>
      <c r="D869" s="12"/>
    </row>
    <row r="870" spans="3:4" ht="12.5">
      <c r="C870" s="12"/>
      <c r="D870" s="12"/>
    </row>
    <row r="871" spans="3:4" ht="12.5">
      <c r="C871" s="12"/>
      <c r="D871" s="12"/>
    </row>
    <row r="872" spans="3:4" ht="12.5">
      <c r="C872" s="12"/>
      <c r="D872" s="12"/>
    </row>
    <row r="873" spans="3:4" ht="12.5">
      <c r="C873" s="12"/>
      <c r="D873" s="12"/>
    </row>
    <row r="874" spans="3:4" ht="12.5">
      <c r="C874" s="12"/>
      <c r="D874" s="12"/>
    </row>
    <row r="875" spans="3:4" ht="12.5">
      <c r="C875" s="12"/>
      <c r="D875" s="12"/>
    </row>
    <row r="876" spans="3:4" ht="12.5">
      <c r="C876" s="12"/>
      <c r="D876" s="12"/>
    </row>
    <row r="877" spans="3:4" ht="12.5">
      <c r="C877" s="12"/>
      <c r="D877" s="12"/>
    </row>
    <row r="878" spans="3:4" ht="12.5">
      <c r="C878" s="12"/>
      <c r="D878" s="12"/>
    </row>
    <row r="879" spans="3:4" ht="12.5">
      <c r="C879" s="12"/>
      <c r="D879" s="12"/>
    </row>
    <row r="880" spans="3:4" ht="12.5">
      <c r="C880" s="12"/>
      <c r="D880" s="12"/>
    </row>
    <row r="881" spans="3:4" ht="12.5">
      <c r="C881" s="12"/>
      <c r="D881" s="12"/>
    </row>
    <row r="882" spans="3:4" ht="12.5">
      <c r="C882" s="12"/>
      <c r="D882" s="12"/>
    </row>
    <row r="883" spans="3:4" ht="12.5">
      <c r="C883" s="12"/>
      <c r="D883" s="12"/>
    </row>
    <row r="884" spans="3:4" ht="12.5">
      <c r="C884" s="12"/>
      <c r="D884" s="12"/>
    </row>
    <row r="885" spans="3:4" ht="12.5">
      <c r="C885" s="12"/>
      <c r="D885" s="12"/>
    </row>
    <row r="886" spans="3:4" ht="12.5">
      <c r="C886" s="12"/>
      <c r="D886" s="12"/>
    </row>
    <row r="887" spans="3:4" ht="12.5">
      <c r="C887" s="12"/>
      <c r="D887" s="12"/>
    </row>
    <row r="888" spans="3:4" ht="12.5">
      <c r="C888" s="12"/>
      <c r="D888" s="12"/>
    </row>
    <row r="889" spans="3:4" ht="12.5">
      <c r="C889" s="12"/>
      <c r="D889" s="12"/>
    </row>
    <row r="890" spans="3:4" ht="12.5">
      <c r="C890" s="12"/>
      <c r="D890" s="12"/>
    </row>
    <row r="891" spans="3:4" ht="12.5">
      <c r="C891" s="12"/>
      <c r="D891" s="12"/>
    </row>
    <row r="892" spans="3:4" ht="12.5">
      <c r="C892" s="12"/>
      <c r="D892" s="12"/>
    </row>
    <row r="893" spans="3:4" ht="12.5">
      <c r="C893" s="12"/>
      <c r="D893" s="12"/>
    </row>
    <row r="894" spans="3:4" ht="12.5">
      <c r="C894" s="12"/>
      <c r="D894" s="12"/>
    </row>
    <row r="895" spans="3:4" ht="12.5">
      <c r="C895" s="12"/>
      <c r="D895" s="12"/>
    </row>
    <row r="896" spans="3:4" ht="12.5">
      <c r="C896" s="12"/>
      <c r="D896" s="12"/>
    </row>
    <row r="897" spans="3:4" ht="12.5">
      <c r="C897" s="12"/>
      <c r="D897" s="12"/>
    </row>
    <row r="898" spans="3:4" ht="12.5">
      <c r="C898" s="12"/>
      <c r="D898" s="12"/>
    </row>
    <row r="899" spans="3:4" ht="12.5">
      <c r="C899" s="12"/>
      <c r="D899" s="12"/>
    </row>
    <row r="900" spans="3:4" ht="12.5">
      <c r="C900" s="12"/>
      <c r="D900" s="12"/>
    </row>
    <row r="901" spans="3:4" ht="12.5">
      <c r="C901" s="12"/>
      <c r="D901" s="12"/>
    </row>
    <row r="902" spans="3:4" ht="12.5">
      <c r="C902" s="12"/>
      <c r="D902" s="12"/>
    </row>
    <row r="903" spans="3:4" ht="12.5">
      <c r="C903" s="12"/>
      <c r="D903" s="12"/>
    </row>
    <row r="904" spans="3:4" ht="12.5">
      <c r="C904" s="12"/>
      <c r="D904" s="12"/>
    </row>
    <row r="905" spans="3:4" ht="12.5">
      <c r="C905" s="12"/>
      <c r="D905" s="12"/>
    </row>
    <row r="906" spans="3:4" ht="12.5">
      <c r="C906" s="12"/>
      <c r="D906" s="12"/>
    </row>
    <row r="907" spans="3:4" ht="12.5">
      <c r="C907" s="12"/>
      <c r="D907" s="12"/>
    </row>
    <row r="908" spans="3:4" ht="12.5">
      <c r="C908" s="12"/>
      <c r="D908" s="12"/>
    </row>
    <row r="909" spans="3:4" ht="12.5">
      <c r="C909" s="12"/>
      <c r="D909" s="12"/>
    </row>
    <row r="910" spans="3:4" ht="12.5">
      <c r="C910" s="12"/>
      <c r="D910" s="12"/>
    </row>
    <row r="911" spans="3:4" ht="12.5">
      <c r="C911" s="12"/>
      <c r="D911" s="12"/>
    </row>
    <row r="912" spans="3:4" ht="12.5">
      <c r="C912" s="12"/>
      <c r="D912" s="12"/>
    </row>
    <row r="913" spans="3:4" ht="12.5">
      <c r="C913" s="12"/>
      <c r="D913" s="12"/>
    </row>
    <row r="914" spans="3:4" ht="12.5">
      <c r="C914" s="12"/>
      <c r="D914" s="12"/>
    </row>
    <row r="915" spans="3:4" ht="12.5">
      <c r="C915" s="12"/>
      <c r="D915" s="12"/>
    </row>
    <row r="916" spans="3:4" ht="12.5">
      <c r="C916" s="12"/>
      <c r="D916" s="12"/>
    </row>
    <row r="917" spans="3:4" ht="12.5">
      <c r="C917" s="12"/>
      <c r="D917" s="12"/>
    </row>
    <row r="918" spans="3:4" ht="12.5">
      <c r="C918" s="12"/>
      <c r="D918" s="12"/>
    </row>
    <row r="919" spans="3:4" ht="12.5">
      <c r="C919" s="12"/>
      <c r="D919" s="12"/>
    </row>
    <row r="920" spans="3:4" ht="12.5">
      <c r="C920" s="12"/>
      <c r="D920" s="12"/>
    </row>
    <row r="921" spans="3:4" ht="12.5">
      <c r="C921" s="12"/>
      <c r="D921" s="12"/>
    </row>
    <row r="922" spans="3:4" ht="12.5">
      <c r="C922" s="12"/>
      <c r="D922" s="12"/>
    </row>
    <row r="923" spans="3:4" ht="12.5">
      <c r="C923" s="12"/>
      <c r="D923" s="12"/>
    </row>
    <row r="924" spans="3:4" ht="12.5">
      <c r="C924" s="12"/>
      <c r="D924" s="12"/>
    </row>
    <row r="925" spans="3:4" ht="12.5">
      <c r="C925" s="12"/>
      <c r="D925" s="12"/>
    </row>
    <row r="926" spans="3:4" ht="12.5">
      <c r="C926" s="12"/>
      <c r="D926" s="12"/>
    </row>
    <row r="927" spans="3:4" ht="12.5">
      <c r="C927" s="12"/>
      <c r="D927" s="12"/>
    </row>
    <row r="928" spans="3:4" ht="12.5">
      <c r="C928" s="12"/>
      <c r="D928" s="12"/>
    </row>
    <row r="929" spans="3:4" ht="12.5">
      <c r="C929" s="12"/>
      <c r="D929" s="12"/>
    </row>
    <row r="930" spans="3:4" ht="12.5">
      <c r="C930" s="12"/>
      <c r="D930" s="12"/>
    </row>
    <row r="931" spans="3:4" ht="12.5">
      <c r="C931" s="12"/>
      <c r="D931" s="12"/>
    </row>
    <row r="932" spans="3:4" ht="12.5">
      <c r="C932" s="12"/>
      <c r="D932" s="12"/>
    </row>
    <row r="933" spans="3:4" ht="12.5">
      <c r="C933" s="12"/>
      <c r="D933" s="12"/>
    </row>
    <row r="934" spans="3:4" ht="12.5">
      <c r="C934" s="12"/>
      <c r="D934" s="12"/>
    </row>
    <row r="935" spans="3:4" ht="12.5">
      <c r="C935" s="12"/>
      <c r="D935" s="12"/>
    </row>
    <row r="936" spans="3:4" ht="12.5">
      <c r="C936" s="12"/>
      <c r="D936" s="12"/>
    </row>
    <row r="937" spans="3:4" ht="12.5">
      <c r="C937" s="12"/>
      <c r="D937" s="12"/>
    </row>
    <row r="938" spans="3:4" ht="12.5">
      <c r="C938" s="12"/>
      <c r="D938" s="12"/>
    </row>
    <row r="939" spans="3:4" ht="12.5">
      <c r="C939" s="12"/>
      <c r="D939" s="12"/>
    </row>
    <row r="940" spans="3:4" ht="12.5">
      <c r="C940" s="12"/>
      <c r="D940" s="12"/>
    </row>
    <row r="941" spans="3:4" ht="12.5">
      <c r="C941" s="12"/>
      <c r="D941" s="12"/>
    </row>
    <row r="942" spans="3:4" ht="12.5">
      <c r="C942" s="12"/>
      <c r="D942" s="12"/>
    </row>
    <row r="943" spans="3:4" ht="12.5">
      <c r="C943" s="12"/>
      <c r="D943" s="12"/>
    </row>
    <row r="944" spans="3:4" ht="12.5">
      <c r="C944" s="12"/>
      <c r="D944" s="12"/>
    </row>
    <row r="945" spans="3:4" ht="12.5">
      <c r="C945" s="12"/>
      <c r="D945" s="12"/>
    </row>
    <row r="946" spans="3:4" ht="12.5">
      <c r="C946" s="12"/>
      <c r="D946" s="12"/>
    </row>
    <row r="947" spans="3:4" ht="12.5">
      <c r="C947" s="12"/>
      <c r="D947" s="12"/>
    </row>
    <row r="948" spans="3:4" ht="12.5">
      <c r="C948" s="12"/>
      <c r="D948" s="12"/>
    </row>
    <row r="949" spans="3:4" ht="12.5">
      <c r="C949" s="12"/>
      <c r="D949" s="12"/>
    </row>
    <row r="950" spans="3:4" ht="12.5">
      <c r="C950" s="12"/>
      <c r="D950" s="12"/>
    </row>
    <row r="951" spans="3:4" ht="12.5">
      <c r="C951" s="12"/>
      <c r="D951" s="12"/>
    </row>
    <row r="952" spans="3:4" ht="12.5">
      <c r="C952" s="12"/>
      <c r="D952" s="12"/>
    </row>
    <row r="953" spans="3:4" ht="12.5">
      <c r="C953" s="12"/>
      <c r="D953" s="12"/>
    </row>
    <row r="954" spans="3:4" ht="12.5">
      <c r="C954" s="12"/>
      <c r="D954" s="12"/>
    </row>
    <row r="955" spans="3:4" ht="12.5">
      <c r="C955" s="12"/>
      <c r="D955" s="12"/>
    </row>
    <row r="956" spans="3:4" ht="12.5">
      <c r="C956" s="12"/>
      <c r="D956" s="12"/>
    </row>
    <row r="957" spans="3:4" ht="12.5">
      <c r="C957" s="12"/>
      <c r="D957" s="12"/>
    </row>
    <row r="958" spans="3:4" ht="12.5">
      <c r="C958" s="12"/>
      <c r="D958" s="12"/>
    </row>
    <row r="959" spans="3:4" ht="12.5">
      <c r="C959" s="12"/>
      <c r="D959" s="12"/>
    </row>
    <row r="960" spans="3:4" ht="12.5">
      <c r="C960" s="12"/>
      <c r="D960" s="12"/>
    </row>
    <row r="961" spans="3:4" ht="12.5">
      <c r="C961" s="12"/>
      <c r="D961" s="12"/>
    </row>
    <row r="962" spans="3:4" ht="12.5">
      <c r="C962" s="12"/>
      <c r="D962" s="12"/>
    </row>
    <row r="963" spans="3:4" ht="12.5">
      <c r="C963" s="12"/>
      <c r="D963" s="12"/>
    </row>
    <row r="964" spans="3:4" ht="12.5">
      <c r="C964" s="12"/>
      <c r="D964" s="12"/>
    </row>
    <row r="965" spans="3:4" ht="12.5">
      <c r="C965" s="12"/>
      <c r="D965" s="12"/>
    </row>
    <row r="966" spans="3:4" ht="12.5">
      <c r="C966" s="12"/>
      <c r="D966" s="12"/>
    </row>
    <row r="967" spans="3:4" ht="12.5">
      <c r="C967" s="12"/>
      <c r="D967" s="12"/>
    </row>
    <row r="968" spans="3:4" ht="12.5">
      <c r="C968" s="12"/>
      <c r="D968" s="12"/>
    </row>
    <row r="969" spans="3:4" ht="12.5">
      <c r="C969" s="12"/>
      <c r="D969" s="12"/>
    </row>
    <row r="970" spans="3:4" ht="12.5">
      <c r="C970" s="12"/>
      <c r="D970" s="12"/>
    </row>
    <row r="971" spans="3:4" ht="12.5">
      <c r="C971" s="12"/>
      <c r="D971" s="12"/>
    </row>
    <row r="972" spans="3:4" ht="12.5">
      <c r="C972" s="12"/>
      <c r="D972" s="12"/>
    </row>
    <row r="973" spans="3:4" ht="12.5">
      <c r="C973" s="12"/>
      <c r="D973" s="12"/>
    </row>
    <row r="974" spans="3:4" ht="12.5">
      <c r="C974" s="12"/>
      <c r="D974" s="12"/>
    </row>
    <row r="975" spans="3:4" ht="12.5">
      <c r="C975" s="12"/>
      <c r="D975" s="12"/>
    </row>
    <row r="976" spans="3:4" ht="12.5">
      <c r="C976" s="12"/>
      <c r="D976" s="12"/>
    </row>
    <row r="977" spans="3:4" ht="12.5">
      <c r="C977" s="12"/>
      <c r="D977" s="12"/>
    </row>
    <row r="978" spans="3:4" ht="12.5">
      <c r="C978" s="12"/>
      <c r="D978" s="12"/>
    </row>
    <row r="979" spans="3:4" ht="12.5">
      <c r="C979" s="12"/>
      <c r="D979" s="12"/>
    </row>
    <row r="980" spans="3:4" ht="12.5">
      <c r="C980" s="12"/>
      <c r="D980" s="12"/>
    </row>
    <row r="981" spans="3:4" ht="12.5">
      <c r="C981" s="12"/>
      <c r="D981" s="12"/>
    </row>
    <row r="982" spans="3:4" ht="12.5">
      <c r="C982" s="12"/>
      <c r="D982" s="12"/>
    </row>
    <row r="983" spans="3:4" ht="12.5">
      <c r="C983" s="12"/>
      <c r="D983" s="12"/>
    </row>
    <row r="984" spans="3:4" ht="12.5">
      <c r="C984" s="12"/>
      <c r="D984" s="12"/>
    </row>
    <row r="985" spans="3:4" ht="12.5">
      <c r="C985" s="12"/>
      <c r="D985" s="12"/>
    </row>
    <row r="986" spans="3:4" ht="12.5">
      <c r="C986" s="12"/>
      <c r="D986" s="12"/>
    </row>
    <row r="987" spans="3:4" ht="12.5">
      <c r="C987" s="12"/>
      <c r="D987" s="12"/>
    </row>
    <row r="988" spans="3:4" ht="12.5">
      <c r="C988" s="12"/>
      <c r="D988" s="12"/>
    </row>
    <row r="989" spans="3:4" ht="12.5">
      <c r="C989" s="12"/>
      <c r="D989" s="12"/>
    </row>
    <row r="990" spans="3:4" ht="12.5">
      <c r="C990" s="12"/>
      <c r="D990" s="12"/>
    </row>
    <row r="991" spans="3:4" ht="12.5">
      <c r="C991" s="12"/>
      <c r="D991" s="12"/>
    </row>
    <row r="992" spans="3:4" ht="12.5">
      <c r="C992" s="12"/>
      <c r="D992" s="12"/>
    </row>
    <row r="993" spans="3:4" ht="12.5">
      <c r="C993" s="12"/>
      <c r="D993" s="12"/>
    </row>
    <row r="994" spans="3:4" ht="12.5">
      <c r="C994" s="12"/>
      <c r="D994" s="12"/>
    </row>
    <row r="995" spans="3:4" ht="12.5">
      <c r="C995" s="12"/>
      <c r="D995" s="12"/>
    </row>
    <row r="996" spans="3:4" ht="12.5">
      <c r="C996" s="12"/>
      <c r="D996" s="12"/>
    </row>
    <row r="997" spans="3:4" ht="12.5">
      <c r="C997" s="12"/>
      <c r="D997" s="12"/>
    </row>
    <row r="998" spans="3:4" ht="12.5">
      <c r="C998" s="12"/>
      <c r="D998" s="12"/>
    </row>
    <row r="999" spans="3:4" ht="12.5">
      <c r="C999" s="12"/>
      <c r="D99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H20"/>
  <sheetViews>
    <sheetView workbookViewId="0"/>
  </sheetViews>
  <sheetFormatPr defaultColWidth="14.453125" defaultRowHeight="15.75" customHeight="1"/>
  <sheetData>
    <row r="2" spans="2:8" ht="15.75" customHeight="1">
      <c r="B2" s="31" t="s">
        <v>50</v>
      </c>
      <c r="C2" s="33" t="s">
        <v>56</v>
      </c>
      <c r="D2" s="10"/>
      <c r="E2" s="31" t="s">
        <v>57</v>
      </c>
      <c r="F2" s="31" t="s">
        <v>58</v>
      </c>
      <c r="G2" s="31" t="s">
        <v>59</v>
      </c>
      <c r="H2" s="31" t="s">
        <v>60</v>
      </c>
    </row>
    <row r="3" spans="2:8" ht="15.75" customHeight="1">
      <c r="B3" s="8">
        <v>31</v>
      </c>
      <c r="C3" s="27">
        <v>3</v>
      </c>
      <c r="D3" s="10"/>
      <c r="E3" s="27">
        <v>2</v>
      </c>
      <c r="F3" s="27">
        <v>3</v>
      </c>
      <c r="G3" s="27">
        <v>5</v>
      </c>
      <c r="H3" s="10"/>
    </row>
    <row r="4" spans="2:8" ht="15.75" customHeight="1">
      <c r="B4" s="8">
        <v>33</v>
      </c>
      <c r="C4" s="27">
        <v>4</v>
      </c>
      <c r="D4" s="10"/>
      <c r="E4" s="27">
        <v>2.5</v>
      </c>
      <c r="F4" s="27">
        <v>3</v>
      </c>
      <c r="G4" s="27">
        <v>20</v>
      </c>
      <c r="H4" s="37">
        <f t="shared" ref="H4:H11" si="0">G4-G3</f>
        <v>15</v>
      </c>
    </row>
    <row r="5" spans="2:8" ht="15.75" customHeight="1">
      <c r="B5" s="8">
        <v>35</v>
      </c>
      <c r="C5" s="27">
        <v>5</v>
      </c>
      <c r="D5" s="10"/>
      <c r="E5" s="27">
        <v>3</v>
      </c>
      <c r="F5" s="27">
        <v>5</v>
      </c>
      <c r="G5" s="27">
        <v>35</v>
      </c>
      <c r="H5" s="37">
        <f t="shared" si="0"/>
        <v>15</v>
      </c>
    </row>
    <row r="6" spans="2:8" ht="15.75" customHeight="1">
      <c r="B6" s="8">
        <v>37</v>
      </c>
      <c r="C6" s="27">
        <v>6</v>
      </c>
      <c r="D6" s="10"/>
      <c r="E6" s="27">
        <v>3.5</v>
      </c>
      <c r="F6" s="27">
        <v>5</v>
      </c>
      <c r="G6" s="27">
        <v>50</v>
      </c>
      <c r="H6" s="37">
        <f t="shared" si="0"/>
        <v>15</v>
      </c>
    </row>
    <row r="7" spans="2:8" ht="15.75" customHeight="1">
      <c r="B7" s="8">
        <v>39</v>
      </c>
      <c r="C7" s="27">
        <v>7</v>
      </c>
      <c r="D7" s="10"/>
      <c r="E7" s="27">
        <v>4</v>
      </c>
      <c r="F7" s="27">
        <v>6.5</v>
      </c>
      <c r="G7" s="27">
        <v>65</v>
      </c>
      <c r="H7" s="37">
        <f t="shared" si="0"/>
        <v>15</v>
      </c>
    </row>
    <row r="8" spans="2:8" ht="15.75" customHeight="1">
      <c r="B8" s="8">
        <v>41</v>
      </c>
      <c r="C8" s="27">
        <v>8</v>
      </c>
      <c r="D8" s="10"/>
      <c r="E8" s="27">
        <v>4.5</v>
      </c>
      <c r="F8" s="27">
        <v>7</v>
      </c>
      <c r="G8" s="27">
        <v>80</v>
      </c>
      <c r="H8" s="37">
        <f t="shared" si="0"/>
        <v>15</v>
      </c>
    </row>
    <row r="9" spans="2:8" ht="15.75" customHeight="1">
      <c r="B9" s="8">
        <v>43</v>
      </c>
      <c r="C9" s="27">
        <v>9</v>
      </c>
      <c r="D9" s="10"/>
      <c r="E9" s="27">
        <v>5</v>
      </c>
      <c r="F9" s="27">
        <v>7.5</v>
      </c>
      <c r="G9" s="27">
        <v>95</v>
      </c>
      <c r="H9" s="37">
        <f t="shared" si="0"/>
        <v>15</v>
      </c>
    </row>
    <row r="10" spans="2:8" ht="15.75" customHeight="1">
      <c r="B10" s="8">
        <v>45</v>
      </c>
      <c r="C10" s="27">
        <v>10</v>
      </c>
      <c r="D10" s="10"/>
      <c r="E10" s="27">
        <v>5.5</v>
      </c>
      <c r="F10" s="27">
        <v>7.5</v>
      </c>
      <c r="G10" s="27">
        <v>110</v>
      </c>
      <c r="H10" s="37">
        <f t="shared" si="0"/>
        <v>15</v>
      </c>
    </row>
    <row r="11" spans="2:8" ht="15.75" customHeight="1">
      <c r="B11" s="8">
        <v>47</v>
      </c>
      <c r="C11" s="27">
        <v>11</v>
      </c>
      <c r="D11" s="10"/>
      <c r="E11" s="27">
        <v>6</v>
      </c>
      <c r="F11" s="27">
        <v>8</v>
      </c>
      <c r="G11" s="27">
        <v>125</v>
      </c>
      <c r="H11" s="37">
        <f t="shared" si="0"/>
        <v>15</v>
      </c>
    </row>
    <row r="12" spans="2:8" ht="15.75" customHeight="1">
      <c r="B12" s="8">
        <v>49</v>
      </c>
      <c r="C12" s="27">
        <v>12</v>
      </c>
      <c r="D12" s="10"/>
      <c r="E12" s="41">
        <v>6.5</v>
      </c>
      <c r="F12" s="34">
        <v>8.5</v>
      </c>
      <c r="G12" s="34">
        <v>125</v>
      </c>
      <c r="H12" s="10"/>
    </row>
    <row r="13" spans="2:8" ht="15.75" customHeight="1">
      <c r="B13" s="8">
        <v>51</v>
      </c>
      <c r="C13" s="27">
        <v>13</v>
      </c>
      <c r="D13" s="10"/>
      <c r="E13" s="34">
        <v>7.5</v>
      </c>
      <c r="F13" s="41">
        <v>8.5</v>
      </c>
      <c r="G13" s="34">
        <v>125</v>
      </c>
      <c r="H13" s="10"/>
    </row>
    <row r="14" spans="2:8" ht="15.75" customHeight="1">
      <c r="B14" s="8">
        <v>53</v>
      </c>
      <c r="C14" s="10"/>
      <c r="D14" s="10"/>
      <c r="E14" s="10"/>
      <c r="F14" s="10"/>
      <c r="G14" s="10"/>
      <c r="H14" s="10"/>
    </row>
    <row r="15" spans="2:8" ht="15.75" customHeight="1">
      <c r="B15" s="10"/>
      <c r="C15" s="10"/>
      <c r="D15" s="10"/>
      <c r="E15" s="10"/>
      <c r="F15" s="10"/>
      <c r="G15" s="10"/>
      <c r="H15" s="10"/>
    </row>
    <row r="16" spans="2:8" ht="15.75" customHeight="1">
      <c r="B16" s="44" t="s">
        <v>71</v>
      </c>
      <c r="C16" s="37">
        <v>3</v>
      </c>
      <c r="D16" s="52" t="s">
        <v>77</v>
      </c>
      <c r="E16" s="10"/>
      <c r="F16" s="10"/>
      <c r="G16" s="10"/>
      <c r="H16" s="10"/>
    </row>
    <row r="17" spans="2:8" ht="15.75" customHeight="1">
      <c r="B17" s="44" t="s">
        <v>59</v>
      </c>
      <c r="C17" s="37">
        <v>125</v>
      </c>
      <c r="D17" s="52" t="s">
        <v>84</v>
      </c>
      <c r="E17" s="10"/>
      <c r="F17" s="10"/>
      <c r="G17" s="10"/>
      <c r="H17" s="10"/>
    </row>
    <row r="19" spans="2:8" ht="15.75" customHeight="1">
      <c r="C19" s="59"/>
    </row>
    <row r="20" spans="2:8" ht="15.75" customHeight="1">
      <c r="C20" s="3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"/>
  <sheetViews>
    <sheetView workbookViewId="0"/>
  </sheetViews>
  <sheetFormatPr defaultColWidth="14.453125" defaultRowHeight="15.75" customHeight="1"/>
  <cols>
    <col min="1" max="1" width="20.453125" customWidth="1"/>
    <col min="2" max="2" width="48.26953125" customWidth="1"/>
    <col min="3" max="3" width="84" customWidth="1"/>
  </cols>
  <sheetData>
    <row r="1" spans="1:3" ht="15.75" customHeight="1">
      <c r="A1" s="66" t="s">
        <v>91</v>
      </c>
      <c r="B1" s="66" t="s">
        <v>92</v>
      </c>
      <c r="C1" s="66" t="s">
        <v>93</v>
      </c>
    </row>
    <row r="2" spans="1:3" ht="15.75" customHeight="1">
      <c r="A2" s="1" t="s">
        <v>94</v>
      </c>
      <c r="B2" s="1" t="s">
        <v>95</v>
      </c>
      <c r="C2" s="68" t="s">
        <v>96</v>
      </c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69" t="s">
        <v>97</v>
      </c>
      <c r="B5" s="69" t="s">
        <v>99</v>
      </c>
      <c r="C5" s="69"/>
    </row>
    <row r="7" spans="1:3" ht="15.75" customHeight="1">
      <c r="B7" s="70"/>
      <c r="C7" s="1"/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07F-91DE-493E-84C9-E2C5AAE1B430}">
  <dimension ref="A1:C25"/>
  <sheetViews>
    <sheetView topLeftCell="A4" workbookViewId="0">
      <selection activeCell="A18" sqref="A18"/>
    </sheetView>
  </sheetViews>
  <sheetFormatPr defaultRowHeight="12.5"/>
  <cols>
    <col min="1" max="1" width="33.08984375" customWidth="1"/>
    <col min="2" max="2" width="43.90625" style="102" customWidth="1"/>
    <col min="3" max="3" width="42.90625" style="102" customWidth="1"/>
  </cols>
  <sheetData>
    <row r="1" spans="1:3">
      <c r="A1" s="48" t="s">
        <v>33</v>
      </c>
      <c r="B1" s="102" t="s">
        <v>116</v>
      </c>
      <c r="C1" s="102" t="s">
        <v>117</v>
      </c>
    </row>
    <row r="2" spans="1:3">
      <c r="A2" s="48" t="s">
        <v>39</v>
      </c>
      <c r="B2" s="102" t="s">
        <v>118</v>
      </c>
    </row>
    <row r="3" spans="1:3">
      <c r="A3" s="48" t="s">
        <v>45</v>
      </c>
    </row>
    <row r="4" spans="1:3">
      <c r="A4" s="48" t="s">
        <v>49</v>
      </c>
      <c r="B4" s="102" t="s">
        <v>119</v>
      </c>
    </row>
    <row r="5" spans="1:3">
      <c r="A5" s="48" t="s">
        <v>32</v>
      </c>
      <c r="B5" s="103" t="s">
        <v>32</v>
      </c>
    </row>
    <row r="6" spans="1:3">
      <c r="A6" s="48" t="s">
        <v>34</v>
      </c>
      <c r="B6" s="103" t="s">
        <v>34</v>
      </c>
    </row>
    <row r="7" spans="1:3">
      <c r="A7" s="48" t="s">
        <v>54</v>
      </c>
      <c r="B7" s="103" t="s">
        <v>54</v>
      </c>
    </row>
    <row r="8" spans="1:3">
      <c r="A8" s="48" t="s">
        <v>61</v>
      </c>
      <c r="B8" s="104" t="s">
        <v>61</v>
      </c>
    </row>
    <row r="9" spans="1:3">
      <c r="A9" s="38" t="s">
        <v>63</v>
      </c>
    </row>
    <row r="10" spans="1:3">
      <c r="A10" s="40" t="s">
        <v>66</v>
      </c>
    </row>
    <row r="11" spans="1:3">
      <c r="A11" s="67" t="s">
        <v>67</v>
      </c>
      <c r="B11" s="102" t="s">
        <v>120</v>
      </c>
    </row>
    <row r="12" spans="1:3">
      <c r="A12" s="48" t="s">
        <v>11</v>
      </c>
      <c r="B12" s="102" t="s">
        <v>121</v>
      </c>
    </row>
    <row r="13" spans="1:3">
      <c r="A13" s="48" t="s">
        <v>68</v>
      </c>
      <c r="B13" s="102" t="s">
        <v>122</v>
      </c>
      <c r="C13" s="102" t="s">
        <v>123</v>
      </c>
    </row>
    <row r="14" spans="1:3">
      <c r="A14" s="48" t="s">
        <v>69</v>
      </c>
      <c r="B14" s="102" t="s">
        <v>124</v>
      </c>
    </row>
    <row r="15" spans="1:3">
      <c r="A15" s="42" t="s">
        <v>70</v>
      </c>
    </row>
    <row r="16" spans="1:3">
      <c r="A16" s="48"/>
    </row>
    <row r="17" spans="1:3">
      <c r="A17" s="48" t="s">
        <v>72</v>
      </c>
      <c r="B17" s="102" t="s">
        <v>125</v>
      </c>
      <c r="C17" s="102" t="s">
        <v>126</v>
      </c>
    </row>
    <row r="18" spans="1:3">
      <c r="A18" s="1" t="s">
        <v>138</v>
      </c>
      <c r="B18" s="102" t="s">
        <v>127</v>
      </c>
      <c r="C18" s="102" t="s">
        <v>128</v>
      </c>
    </row>
    <row r="19" spans="1:3">
      <c r="A19" s="48"/>
      <c r="B19" s="102" t="s">
        <v>129</v>
      </c>
      <c r="C19" s="102" t="s">
        <v>130</v>
      </c>
    </row>
    <row r="20" spans="1:3">
      <c r="A20" s="48"/>
      <c r="B20" s="102" t="s">
        <v>131</v>
      </c>
      <c r="C20" s="102" t="s">
        <v>132</v>
      </c>
    </row>
    <row r="21" spans="1:3">
      <c r="A21" s="47" t="s">
        <v>73</v>
      </c>
      <c r="B21" s="102" t="s">
        <v>133</v>
      </c>
    </row>
    <row r="22" spans="1:3">
      <c r="A22" s="47" t="s">
        <v>74</v>
      </c>
      <c r="B22" s="102" t="s">
        <v>134</v>
      </c>
      <c r="C22" s="102" t="s">
        <v>135</v>
      </c>
    </row>
    <row r="23" spans="1:3">
      <c r="A23" s="67" t="s">
        <v>75</v>
      </c>
      <c r="B23" s="102" t="s">
        <v>136</v>
      </c>
    </row>
    <row r="24" spans="1:3" ht="14">
      <c r="A24" s="70" t="s">
        <v>76</v>
      </c>
      <c r="B24" s="102" t="s">
        <v>137</v>
      </c>
    </row>
    <row r="25" spans="1:3">
      <c r="A25" s="67" t="s">
        <v>78</v>
      </c>
      <c r="B25" s="1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formresponses3</vt:lpstr>
      <vt:lpstr>KnitVariables</vt:lpstr>
      <vt:lpstr>ArmholeShaping</vt:lpstr>
      <vt:lpstr>Offsets</vt:lpstr>
      <vt:lpstr>Patterns</vt:lpstr>
      <vt:lpstr>Sheet1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Bandari</dc:creator>
  <cp:lastModifiedBy>Rama Gandikota</cp:lastModifiedBy>
  <dcterms:created xsi:type="dcterms:W3CDTF">2020-03-19T10:44:57Z</dcterms:created>
  <dcterms:modified xsi:type="dcterms:W3CDTF">2020-03-19T12:23:05Z</dcterms:modified>
</cp:coreProperties>
</file>