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\Desktop\CMU CourseWork\Semister 4\ML\HW6\hw6\"/>
    </mc:Choice>
  </mc:AlternateContent>
  <xr:revisionPtr revIDLastSave="0" documentId="13_ncr:40009_{2BE63C59-F97F-496D-A5F9-CAC12E9F2C5B}" xr6:coauthVersionLast="37" xr6:coauthVersionMax="37" xr10:uidLastSave="{00000000-0000-0000-0000-000000000000}"/>
  <bookViews>
    <workbookView xWindow="0" yWindow="0" windowWidth="7560" windowHeight="3576"/>
  </bookViews>
  <sheets>
    <sheet name="music_train_calculations" sheetId="1" r:id="rId1"/>
  </sheets>
  <calcPr calcId="0"/>
</workbook>
</file>

<file path=xl/calcChain.xml><?xml version="1.0" encoding="utf-8"?>
<calcChain xmlns="http://schemas.openxmlformats.org/spreadsheetml/2006/main">
  <c r="BI7" i="1" l="1"/>
  <c r="BH7" i="1"/>
  <c r="BG7" i="1"/>
  <c r="BG6" i="1"/>
  <c r="BH6" i="1"/>
  <c r="BI6" i="1"/>
  <c r="BI5" i="1"/>
  <c r="BH5" i="1"/>
  <c r="BG5" i="1"/>
  <c r="BI4" i="1"/>
  <c r="BH4" i="1"/>
  <c r="BG4" i="1"/>
  <c r="BI3" i="1"/>
  <c r="BH3" i="1"/>
  <c r="BG3" i="1"/>
  <c r="BC6" i="1"/>
  <c r="BC5" i="1"/>
  <c r="BC4" i="1"/>
  <c r="BC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BA3" i="1"/>
  <c r="AZ3" i="1"/>
  <c r="AY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W3" i="1"/>
  <c r="AV3" i="1"/>
  <c r="AU3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R3" i="1"/>
  <c r="AQ3" i="1"/>
  <c r="AP3" i="1"/>
  <c r="AO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<sst xmlns="http://schemas.openxmlformats.org/spreadsheetml/2006/main" count="341" uniqueCount="36">
  <si>
    <t>Year</t>
  </si>
  <si>
    <t>Length</t>
  </si>
  <si>
    <t>Jazz</t>
  </si>
  <si>
    <t>Rock</t>
  </si>
  <si>
    <t>biased</t>
  </si>
  <si>
    <t>weights</t>
  </si>
  <si>
    <t>dot product</t>
  </si>
  <si>
    <t>Sigmoid</t>
  </si>
  <si>
    <t>Error</t>
  </si>
  <si>
    <t>sigmoid derivative</t>
  </si>
  <si>
    <t>output_delta</t>
  </si>
  <si>
    <t>yes</t>
  </si>
  <si>
    <t>no</t>
  </si>
  <si>
    <t>loss function</t>
  </si>
  <si>
    <t>Input</t>
  </si>
  <si>
    <t>Normalized input with added bias</t>
  </si>
  <si>
    <t>weights1</t>
  </si>
  <si>
    <t>Normalized input * weights1</t>
  </si>
  <si>
    <t>Hidden Layer with added bias</t>
  </si>
  <si>
    <t>Weights2</t>
  </si>
  <si>
    <t>Output Layer</t>
  </si>
  <si>
    <t>Actual Output</t>
  </si>
  <si>
    <t>Hidden Layer * weights 2</t>
  </si>
  <si>
    <t>sigmoid derivative of output layer</t>
  </si>
  <si>
    <t>sig derivation * error</t>
  </si>
  <si>
    <t>hidden  layer error</t>
  </si>
  <si>
    <t>output_delta * weights2_transpose</t>
  </si>
  <si>
    <t>Sigmoid derivative of hidden layer</t>
  </si>
  <si>
    <t>Sigmoid derivative of hidden layer removed biased</t>
  </si>
  <si>
    <t>hidden layer delta</t>
  </si>
  <si>
    <t>weights2_delta</t>
  </si>
  <si>
    <t>hidden_layer_transpose * output_delta</t>
  </si>
  <si>
    <t>Input_layer_transpose * hidden layer delta</t>
  </si>
  <si>
    <t>Weights1_delta</t>
  </si>
  <si>
    <t>weight2_delta needs to be added in weight2 matrix after multiplying weight2_delta by 0.4 ( learning rate)</t>
  </si>
  <si>
    <t>weight1_delta needs to be added in weight1 matrix after multiplying weight1_delta by 0.4 ( learning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</si>
</sst>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16" fillId="0" borderId="18" xfId="0" applyFont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4"/>
  <sheetViews>
    <sheetView tabSelected="1" workbookViewId="0">
      <selection activeCell="L19" sqref="L19"/>
    </sheetView>
  </sheetViews>
  <sheetFormatPr defaultRowHeight="14.4" x14ac:dyDescent="0.3"/>
  <cols>
    <col min="28" max="28" width="15.33203125" customWidth="1"/>
    <col min="37" max="37" width="17.88671875" customWidth="1"/>
    <col min="39" max="39" width="14.44140625" customWidth="1"/>
  </cols>
  <sheetData>
    <row r="1" spans="1:61" ht="28.8" x14ac:dyDescent="0.3">
      <c r="A1" s="8" t="s">
        <v>14</v>
      </c>
      <c r="B1" s="9"/>
      <c r="C1" s="9"/>
      <c r="D1" s="10"/>
      <c r="F1" s="8" t="s">
        <v>15</v>
      </c>
      <c r="G1" s="9"/>
      <c r="H1" s="9"/>
      <c r="I1" s="9"/>
      <c r="J1" s="10"/>
      <c r="M1" s="8" t="s">
        <v>16</v>
      </c>
      <c r="N1" s="9"/>
      <c r="O1" s="10"/>
      <c r="Q1" s="8" t="s">
        <v>17</v>
      </c>
      <c r="R1" s="9"/>
      <c r="S1" s="10"/>
      <c r="T1" s="7"/>
      <c r="U1" s="8" t="s">
        <v>18</v>
      </c>
      <c r="V1" s="9"/>
      <c r="W1" s="9"/>
      <c r="X1" s="10"/>
      <c r="Z1" s="11" t="s">
        <v>19</v>
      </c>
      <c r="AB1" s="14" t="s">
        <v>22</v>
      </c>
      <c r="AD1" s="11" t="s">
        <v>20</v>
      </c>
      <c r="AF1" s="8" t="s">
        <v>21</v>
      </c>
      <c r="AG1" s="10"/>
      <c r="AI1" s="11" t="s">
        <v>8</v>
      </c>
      <c r="AK1" s="14" t="s">
        <v>23</v>
      </c>
      <c r="AM1" s="14" t="s">
        <v>24</v>
      </c>
      <c r="AO1" s="15" t="s">
        <v>26</v>
      </c>
      <c r="AP1" s="16"/>
      <c r="AQ1" s="16"/>
      <c r="AR1" s="17"/>
      <c r="AT1" s="15" t="s">
        <v>27</v>
      </c>
      <c r="AU1" s="16"/>
      <c r="AV1" s="16"/>
      <c r="AW1" s="17"/>
      <c r="AY1" s="15" t="s">
        <v>28</v>
      </c>
      <c r="AZ1" s="16"/>
      <c r="BA1" s="17"/>
      <c r="BC1" s="15" t="s">
        <v>31</v>
      </c>
      <c r="BD1" s="16"/>
      <c r="BE1" s="17"/>
      <c r="BG1" s="15" t="s">
        <v>32</v>
      </c>
      <c r="BH1" s="16"/>
      <c r="BI1" s="17"/>
    </row>
    <row r="2" spans="1:61" x14ac:dyDescent="0.3">
      <c r="A2" s="1" t="s">
        <v>0</v>
      </c>
      <c r="B2" s="2" t="s">
        <v>1</v>
      </c>
      <c r="C2" s="2" t="s">
        <v>2</v>
      </c>
      <c r="D2" s="3" t="s">
        <v>3</v>
      </c>
      <c r="F2" s="1" t="s">
        <v>4</v>
      </c>
      <c r="G2" s="2" t="s">
        <v>0</v>
      </c>
      <c r="H2" s="2" t="s">
        <v>1</v>
      </c>
      <c r="I2" s="2" t="s">
        <v>2</v>
      </c>
      <c r="J2" s="3" t="s">
        <v>3</v>
      </c>
      <c r="M2" s="1" t="s">
        <v>5</v>
      </c>
      <c r="N2" s="2"/>
      <c r="O2" s="3"/>
      <c r="Q2" s="1" t="s">
        <v>6</v>
      </c>
      <c r="R2" s="2"/>
      <c r="S2" s="3"/>
      <c r="T2" s="2"/>
      <c r="U2" s="1"/>
      <c r="V2" s="2" t="s">
        <v>7</v>
      </c>
      <c r="W2" s="2"/>
      <c r="X2" s="3"/>
      <c r="Z2" s="12"/>
      <c r="AB2" s="12" t="s">
        <v>6</v>
      </c>
      <c r="AD2" s="12" t="s">
        <v>7</v>
      </c>
      <c r="AF2" s="1"/>
      <c r="AG2" s="3"/>
      <c r="AI2" s="12" t="s">
        <v>8</v>
      </c>
      <c r="AK2" s="12" t="s">
        <v>9</v>
      </c>
      <c r="AM2" s="12" t="s">
        <v>10</v>
      </c>
      <c r="AO2" s="1" t="s">
        <v>25</v>
      </c>
      <c r="AP2" s="2"/>
      <c r="AQ2" s="2"/>
      <c r="AR2" s="3"/>
      <c r="AT2" s="1"/>
      <c r="AU2" s="2"/>
      <c r="AV2" s="2"/>
      <c r="AW2" s="3"/>
      <c r="AY2" s="1" t="s">
        <v>29</v>
      </c>
      <c r="AZ2" s="2"/>
      <c r="BA2" s="3"/>
      <c r="BC2" s="1" t="s">
        <v>30</v>
      </c>
      <c r="BD2" s="2"/>
      <c r="BE2" s="3"/>
      <c r="BG2" s="1" t="s">
        <v>33</v>
      </c>
      <c r="BH2" s="2"/>
      <c r="BI2" s="3"/>
    </row>
    <row r="3" spans="1:61" x14ac:dyDescent="0.3">
      <c r="A3" s="1">
        <v>1914</v>
      </c>
      <c r="B3" s="2">
        <v>6.75</v>
      </c>
      <c r="C3" s="2" t="s">
        <v>11</v>
      </c>
      <c r="D3" s="3" t="s">
        <v>12</v>
      </c>
      <c r="F3" s="1">
        <v>1</v>
      </c>
      <c r="G3" s="2">
        <f>(A3-1900)/(2000-1900)</f>
        <v>0.14000000000000001</v>
      </c>
      <c r="H3" s="2">
        <f>B3/7</f>
        <v>0.9642857142857143</v>
      </c>
      <c r="I3" s="2">
        <v>1</v>
      </c>
      <c r="J3" s="3">
        <v>0</v>
      </c>
      <c r="M3" s="1">
        <v>-6.3E-2</v>
      </c>
      <c r="N3" s="2">
        <v>6.8000000000000005E-2</v>
      </c>
      <c r="O3" s="3">
        <v>4.5999999999999999E-2</v>
      </c>
      <c r="Q3" s="1">
        <f>($F3*M$3)+($G3*M$4)+($H3*M$5)+($I3*M$6)+($J3*M$7)</f>
        <v>8.2119999999999999E-2</v>
      </c>
      <c r="R3" s="2">
        <f>($F3*N$3)+($G3*N$4)+($H3*N$5)+($I3*N$6)+($J3*N$7)</f>
        <v>0.14943714285714288</v>
      </c>
      <c r="S3" s="3">
        <f>($F3*O$3)+($G3*O$4)+($H3*O$5)+($I3*O$6)+($J3*O$7)</f>
        <v>4.0511428571428573E-2</v>
      </c>
      <c r="T3" s="2"/>
      <c r="U3" s="1">
        <v>1</v>
      </c>
      <c r="V3" s="2">
        <f>1/(1+EXP(-Q3))</f>
        <v>0.52051847043795252</v>
      </c>
      <c r="W3" s="2">
        <f>1/(1+EXP(-R3))</f>
        <v>0.53728991667285908</v>
      </c>
      <c r="X3" s="3">
        <f>1/(1+EXP(-S3))</f>
        <v>0.51012647223726881</v>
      </c>
      <c r="Z3" s="12">
        <v>-0.05</v>
      </c>
      <c r="AB3" s="12">
        <f>($U3*Z$3)+($V3*Z$4)+($W3*Z$5)+($X3*Z$6)</f>
        <v>-7.5206238742338768E-2</v>
      </c>
      <c r="AD3" s="12">
        <f>1/(1+EXP(-AB3))</f>
        <v>0.48120729707295629</v>
      </c>
      <c r="AF3" s="1" t="s">
        <v>11</v>
      </c>
      <c r="AG3" s="3">
        <v>1</v>
      </c>
      <c r="AI3" s="12">
        <f>AG3-AD3</f>
        <v>0.51879270292704371</v>
      </c>
      <c r="AK3" s="12">
        <f>AD3*(1-AD3)</f>
        <v>0.24964683431669588</v>
      </c>
      <c r="AM3" s="12">
        <f>AK3*AI3</f>
        <v>0.1295149559523385</v>
      </c>
      <c r="AO3" s="1">
        <f>$AM3*$Z$3</f>
        <v>-6.4757477976169252E-3</v>
      </c>
      <c r="AP3" s="2">
        <f>$AM3*$Z$4</f>
        <v>9.4545917845207106E-3</v>
      </c>
      <c r="AQ3" s="2">
        <f>$AM3*$Z$5</f>
        <v>-1.1915375947615141E-2</v>
      </c>
      <c r="AR3" s="3">
        <f>$AM3*$Z$6</f>
        <v>-3.4969038107131394E-3</v>
      </c>
      <c r="AT3" s="1">
        <f>U3 * (1 - U3)</f>
        <v>0</v>
      </c>
      <c r="AU3" s="2">
        <f>V3 * (1 - V3)</f>
        <v>0.24957899237088688</v>
      </c>
      <c r="AV3" s="2">
        <f>W3 * (1 - W3)</f>
        <v>0.24860946211453122</v>
      </c>
      <c r="AW3" s="3">
        <f>X3 * (1 - X3)</f>
        <v>0.24989745456002782</v>
      </c>
      <c r="AY3" s="1">
        <f>AU3</f>
        <v>0.24957899237088688</v>
      </c>
      <c r="AZ3" s="2">
        <f>AV3</f>
        <v>0.24860946211453122</v>
      </c>
      <c r="BA3" s="3">
        <f>AW3</f>
        <v>0.24989745456002782</v>
      </c>
      <c r="BC3" s="1">
        <f>SUMPRODUCT(U$3:U$102,$AM$3:$AM$102)</f>
        <v>2.4734413840219256</v>
      </c>
      <c r="BD3" s="2"/>
      <c r="BE3" s="3"/>
      <c r="BG3" s="1">
        <f>SUMPRODUCT(F$3:F$102,AY$3:AY$102)</f>
        <v>24.974061665249412</v>
      </c>
      <c r="BH3" s="2">
        <f>SUMPRODUCT(F$3:F$102,AZ$3:AZ$102)</f>
        <v>24.85286249190543</v>
      </c>
      <c r="BI3" s="3">
        <f>SUMPRODUCT(F$3:F$102,BA$3:BA$102)</f>
        <v>24.984950502285454</v>
      </c>
    </row>
    <row r="4" spans="1:61" x14ac:dyDescent="0.3">
      <c r="A4" s="1">
        <v>1915</v>
      </c>
      <c r="B4" s="2">
        <v>5</v>
      </c>
      <c r="C4" s="2" t="s">
        <v>11</v>
      </c>
      <c r="D4" s="3" t="s">
        <v>12</v>
      </c>
      <c r="F4" s="1">
        <v>1</v>
      </c>
      <c r="G4" s="2">
        <f t="shared" ref="G4:G67" si="0">(A4-1900)/(2000-1900)</f>
        <v>0.15</v>
      </c>
      <c r="H4" s="2">
        <f t="shared" ref="H4:H67" si="1">B4/7</f>
        <v>0.7142857142857143</v>
      </c>
      <c r="I4" s="2">
        <v>1</v>
      </c>
      <c r="J4" s="3">
        <v>0</v>
      </c>
      <c r="M4" s="1">
        <v>-4.2000000000000003E-2</v>
      </c>
      <c r="N4" s="2">
        <v>7.1999999999999995E-2</v>
      </c>
      <c r="O4" s="3">
        <v>-4.0000000000000001E-3</v>
      </c>
      <c r="Q4" s="1">
        <f t="shared" ref="Q4:Q67" si="2">($F4*M$3)+($G4*M$4)+($H4*M$5)+($I4*M$6)+($J4*M$7)</f>
        <v>6.770000000000001E-2</v>
      </c>
      <c r="R4" s="2">
        <f t="shared" ref="R4:R67" si="3">($F4*N$3)+($G4*N$4)+($H4*N$5)+($I4*N$6)+($J4*N$7)</f>
        <v>0.15265714285714288</v>
      </c>
      <c r="S4" s="3">
        <f t="shared" ref="S4:S67" si="4">($F4*O$3)+($G4*O$4)+($H4*O$5)+($I4*O$6)+($J4*O$7)</f>
        <v>1.9971428571428571E-2</v>
      </c>
      <c r="T4" s="2"/>
      <c r="U4" s="1">
        <v>1</v>
      </c>
      <c r="V4" s="2">
        <f t="shared" ref="V4:V67" si="5">1/(1+EXP(-Q4))</f>
        <v>0.51691853861282089</v>
      </c>
      <c r="W4" s="2">
        <f t="shared" ref="W4:W67" si="6">1/(1+EXP(-R4))</f>
        <v>0.53809034233933684</v>
      </c>
      <c r="X4" s="3">
        <f t="shared" ref="X4:X67" si="7">1/(1+EXP(-S4))</f>
        <v>0.50499269119607515</v>
      </c>
      <c r="Z4" s="12">
        <v>7.2999999999999995E-2</v>
      </c>
      <c r="AB4" s="12">
        <f t="shared" ref="AB4:AB67" si="8">($U4*Z$3)+($V4*Z$4)+($W4*Z$5)+($X4*Z$6)</f>
        <v>-7.5404060838777098E-2</v>
      </c>
      <c r="AD4" s="12">
        <f t="shared" ref="AD4:AD67" si="9">1/(1+EXP(-AB4))</f>
        <v>0.48115791159657967</v>
      </c>
      <c r="AF4" s="1" t="s">
        <v>11</v>
      </c>
      <c r="AG4" s="3">
        <v>1</v>
      </c>
      <c r="AI4" s="12">
        <f t="shared" ref="AI4:AI67" si="10">AG4-AD4</f>
        <v>0.51884208840342039</v>
      </c>
      <c r="AK4" s="12">
        <f t="shared" ref="AK4:AK67" si="11">AD4*(1-AD4)</f>
        <v>0.24964497570459773</v>
      </c>
      <c r="AM4" s="12">
        <f t="shared" ref="AM4:AM67" si="12">AK4*AI4</f>
        <v>0.12952632055399463</v>
      </c>
      <c r="AO4" s="1">
        <f t="shared" ref="AO4:AO67" si="13">$AM4*$Z$3</f>
        <v>-6.4763160276997316E-3</v>
      </c>
      <c r="AP4" s="2">
        <f t="shared" ref="AP4:AP67" si="14">$AM4*$Z$4</f>
        <v>9.4554214004416073E-3</v>
      </c>
      <c r="AQ4" s="2">
        <f t="shared" ref="AQ4:AQ67" si="15">$AM4*$Z$5</f>
        <v>-1.1916421490967506E-2</v>
      </c>
      <c r="AR4" s="3">
        <f t="shared" ref="AR4:AR67" si="16">$AM4*$Z$6</f>
        <v>-3.497210654957855E-3</v>
      </c>
      <c r="AT4" s="1">
        <f t="shared" ref="AT4:AT67" si="17">U4 * (1 - U4)</f>
        <v>0</v>
      </c>
      <c r="AU4" s="2">
        <f t="shared" ref="AU4:AU67" si="18">V4 * (1 - V4)</f>
        <v>0.24971376305120649</v>
      </c>
      <c r="AV4" s="2">
        <f t="shared" ref="AV4:AV67" si="19">W4 * (1 - W4)</f>
        <v>0.24854912582047212</v>
      </c>
      <c r="AW4" s="3">
        <f t="shared" ref="AW4:AW67" si="20">X4 * (1 - X4)</f>
        <v>0.24997507303462063</v>
      </c>
      <c r="AY4" s="1">
        <f t="shared" ref="AY4:AY67" si="21">AU4</f>
        <v>0.24971376305120649</v>
      </c>
      <c r="AZ4" s="2">
        <f t="shared" ref="AZ4:AZ67" si="22">AV4</f>
        <v>0.24854912582047212</v>
      </c>
      <c r="BA4" s="3">
        <f t="shared" ref="BA4:BA67" si="23">AW4</f>
        <v>0.24997507303462063</v>
      </c>
      <c r="BC4" s="1">
        <f>SUMPRODUCT(V$3:V$102,$AM$3:$AM$102)</f>
        <v>1.3050282563901978</v>
      </c>
      <c r="BD4" s="2"/>
      <c r="BE4" s="3"/>
      <c r="BG4" s="1">
        <f>SUMPRODUCT(G$3:G$102,AY$3:AY$102)</f>
        <v>12.609640044126458</v>
      </c>
      <c r="BH4" s="2">
        <f>SUMPRODUCT(G$3:G$102,AZ$3:AZ$102)</f>
        <v>12.539417629938781</v>
      </c>
      <c r="BI4" s="3">
        <f>SUMPRODUCT(G$3:G$102,BA$3:BA$102)</f>
        <v>12.610942084739015</v>
      </c>
    </row>
    <row r="5" spans="1:61" x14ac:dyDescent="0.3">
      <c r="A5" s="1">
        <v>1990</v>
      </c>
      <c r="B5" s="2">
        <v>4.6399999999999997</v>
      </c>
      <c r="C5" s="2" t="s">
        <v>12</v>
      </c>
      <c r="D5" s="3" t="s">
        <v>12</v>
      </c>
      <c r="F5" s="1">
        <v>1</v>
      </c>
      <c r="G5" s="2">
        <f t="shared" si="0"/>
        <v>0.9</v>
      </c>
      <c r="H5" s="2">
        <f t="shared" si="1"/>
        <v>0.66285714285714281</v>
      </c>
      <c r="I5" s="2">
        <v>0</v>
      </c>
      <c r="J5" s="3">
        <v>0</v>
      </c>
      <c r="M5" s="1">
        <v>5.6000000000000001E-2</v>
      </c>
      <c r="N5" s="2">
        <v>-0.01</v>
      </c>
      <c r="O5" s="3">
        <v>8.2000000000000003E-2</v>
      </c>
      <c r="Q5" s="1">
        <f t="shared" si="2"/>
        <v>-6.368E-2</v>
      </c>
      <c r="R5" s="2">
        <f t="shared" si="3"/>
        <v>0.12617142857142857</v>
      </c>
      <c r="S5" s="3">
        <f t="shared" si="4"/>
        <v>9.6754285714285709E-2</v>
      </c>
      <c r="T5" s="2"/>
      <c r="U5" s="1">
        <v>1</v>
      </c>
      <c r="V5" s="2">
        <f t="shared" si="5"/>
        <v>0.48408537764155091</v>
      </c>
      <c r="W5" s="2">
        <f t="shared" si="6"/>
        <v>0.53150107881793718</v>
      </c>
      <c r="X5" s="3">
        <f t="shared" si="7"/>
        <v>0.52416971918550448</v>
      </c>
      <c r="Z5" s="12">
        <v>-9.1999999999999998E-2</v>
      </c>
      <c r="AB5" s="12">
        <f t="shared" si="8"/>
        <v>-7.7712449101425635E-2</v>
      </c>
      <c r="AD5" s="12">
        <f t="shared" si="9"/>
        <v>0.48058165938472824</v>
      </c>
      <c r="AF5" s="1" t="s">
        <v>12</v>
      </c>
      <c r="AG5" s="3">
        <v>0</v>
      </c>
      <c r="AI5" s="12">
        <f t="shared" si="10"/>
        <v>-0.48058165938472824</v>
      </c>
      <c r="AK5" s="12">
        <f t="shared" si="11"/>
        <v>0.24962292804774927</v>
      </c>
      <c r="AM5" s="12">
        <f t="shared" si="12"/>
        <v>-0.11996420098166197</v>
      </c>
      <c r="AO5" s="1">
        <f t="shared" si="13"/>
        <v>5.998210049083099E-3</v>
      </c>
      <c r="AP5" s="2">
        <f t="shared" si="14"/>
        <v>-8.7573866716613227E-3</v>
      </c>
      <c r="AQ5" s="2">
        <f t="shared" si="15"/>
        <v>1.10367064903129E-2</v>
      </c>
      <c r="AR5" s="3">
        <f t="shared" si="16"/>
        <v>3.2390334265048732E-3</v>
      </c>
      <c r="AT5" s="1">
        <f t="shared" si="17"/>
        <v>0</v>
      </c>
      <c r="AU5" s="2">
        <f t="shared" si="18"/>
        <v>0.24974672479518795</v>
      </c>
      <c r="AV5" s="2">
        <f t="shared" si="19"/>
        <v>0.24900768203330612</v>
      </c>
      <c r="AW5" s="3">
        <f t="shared" si="20"/>
        <v>0.24941582467449386</v>
      </c>
      <c r="AY5" s="1">
        <f t="shared" si="21"/>
        <v>0.24974672479518795</v>
      </c>
      <c r="AZ5" s="2">
        <f t="shared" si="22"/>
        <v>0.24900768203330612</v>
      </c>
      <c r="BA5" s="3">
        <f t="shared" si="23"/>
        <v>0.24941582467449386</v>
      </c>
      <c r="BC5" s="1">
        <f>SUMPRODUCT(W$3:W$102,$AM$3:$AM$102)</f>
        <v>1.3368622744360608</v>
      </c>
      <c r="BD5" s="2"/>
      <c r="BE5" s="3"/>
      <c r="BG5" s="1">
        <f>SUMPRODUCT(H$3:H$102,AY$3:AY$102)</f>
        <v>17.510952475656307</v>
      </c>
      <c r="BH5" s="2">
        <f>SUMPRODUCT(H$3:H$102,AZ$3:AZ$102)</f>
        <v>17.428755307505423</v>
      </c>
      <c r="BI5" s="3">
        <f>SUMPRODUCT(H$3:H$102,BA$3:BA$102)</f>
        <v>17.518095627021832</v>
      </c>
    </row>
    <row r="6" spans="1:61" ht="15" thickBot="1" x14ac:dyDescent="0.35">
      <c r="A6" s="1">
        <v>1981</v>
      </c>
      <c r="B6" s="2">
        <v>4.13</v>
      </c>
      <c r="C6" s="2" t="s">
        <v>12</v>
      </c>
      <c r="D6" s="3" t="s">
        <v>12</v>
      </c>
      <c r="F6" s="1">
        <v>1</v>
      </c>
      <c r="G6" s="2">
        <f t="shared" si="0"/>
        <v>0.81</v>
      </c>
      <c r="H6" s="2">
        <f t="shared" si="1"/>
        <v>0.59</v>
      </c>
      <c r="I6" s="2">
        <v>0</v>
      </c>
      <c r="J6" s="3">
        <v>0</v>
      </c>
      <c r="M6" s="1">
        <v>9.7000000000000003E-2</v>
      </c>
      <c r="N6" s="2">
        <v>8.1000000000000003E-2</v>
      </c>
      <c r="O6" s="3">
        <v>-8.4000000000000005E-2</v>
      </c>
      <c r="Q6" s="1">
        <f t="shared" si="2"/>
        <v>-6.3979999999999995E-2</v>
      </c>
      <c r="R6" s="2">
        <f t="shared" si="3"/>
        <v>0.12041999999999999</v>
      </c>
      <c r="S6" s="3">
        <f t="shared" si="4"/>
        <v>9.1139999999999999E-2</v>
      </c>
      <c r="T6" s="2"/>
      <c r="U6" s="1">
        <v>1</v>
      </c>
      <c r="V6" s="2">
        <f t="shared" si="5"/>
        <v>0.48401045398238896</v>
      </c>
      <c r="W6" s="2">
        <f t="shared" si="6"/>
        <v>0.53006867335173413</v>
      </c>
      <c r="X6" s="3">
        <f t="shared" si="7"/>
        <v>0.52276924112386491</v>
      </c>
      <c r="Z6" s="12">
        <v>-2.7E-2</v>
      </c>
      <c r="AB6" s="12">
        <f t="shared" si="8"/>
        <v>-7.7548324317989498E-2</v>
      </c>
      <c r="AD6" s="12">
        <f t="shared" si="9"/>
        <v>0.48062262882421369</v>
      </c>
      <c r="AF6" s="1" t="s">
        <v>12</v>
      </c>
      <c r="AG6" s="3">
        <v>0</v>
      </c>
      <c r="AI6" s="12">
        <f t="shared" si="10"/>
        <v>-0.48062262882421369</v>
      </c>
      <c r="AK6" s="12">
        <f t="shared" si="11"/>
        <v>0.24962451748631581</v>
      </c>
      <c r="AM6" s="12">
        <f t="shared" si="12"/>
        <v>-0.119975191813249</v>
      </c>
      <c r="AO6" s="1">
        <f t="shared" si="13"/>
        <v>5.9987595906624506E-3</v>
      </c>
      <c r="AP6" s="2">
        <f t="shared" si="14"/>
        <v>-8.7581890023671772E-3</v>
      </c>
      <c r="AQ6" s="2">
        <f t="shared" si="15"/>
        <v>1.1037717646818908E-2</v>
      </c>
      <c r="AR6" s="3">
        <f t="shared" si="16"/>
        <v>3.2393301789577231E-3</v>
      </c>
      <c r="AT6" s="1">
        <f t="shared" si="17"/>
        <v>0</v>
      </c>
      <c r="AU6" s="2">
        <f t="shared" si="18"/>
        <v>0.24974433441815069</v>
      </c>
      <c r="AV6" s="2">
        <f t="shared" si="19"/>
        <v>0.24909587488286672</v>
      </c>
      <c r="AW6" s="3">
        <f t="shared" si="20"/>
        <v>0.2494815616586433</v>
      </c>
      <c r="AY6" s="1">
        <f t="shared" si="21"/>
        <v>0.24974433441815069</v>
      </c>
      <c r="AZ6" s="2">
        <f t="shared" si="22"/>
        <v>0.24909587488286672</v>
      </c>
      <c r="BA6" s="3">
        <f t="shared" si="23"/>
        <v>0.2494815616586433</v>
      </c>
      <c r="BC6" s="4">
        <f>SUMPRODUCT(X$3:X$102,$AM$3:$AM$102)</f>
        <v>1.2205917458107185</v>
      </c>
      <c r="BD6" s="5"/>
      <c r="BE6" s="6"/>
      <c r="BG6" s="1">
        <f>SUMPRODUCT(I$3:I$102,AY$3:AY$102)</f>
        <v>19.236241234331832</v>
      </c>
      <c r="BH6" s="2">
        <f>SUMPRODUCT(I$3:I$102,AZ$3:AZ$102)</f>
        <v>19.113683167973839</v>
      </c>
      <c r="BI6" s="3">
        <f>SUMPRODUCT(I$3:I$102,BA$3:BA$102)</f>
        <v>19.247792869634296</v>
      </c>
    </row>
    <row r="7" spans="1:61" ht="15" thickBot="1" x14ac:dyDescent="0.35">
      <c r="A7" s="1">
        <v>1903</v>
      </c>
      <c r="B7" s="2">
        <v>4.62</v>
      </c>
      <c r="C7" s="2" t="s">
        <v>11</v>
      </c>
      <c r="D7" s="3" t="s">
        <v>12</v>
      </c>
      <c r="F7" s="1">
        <v>1</v>
      </c>
      <c r="G7" s="2">
        <f t="shared" si="0"/>
        <v>0.03</v>
      </c>
      <c r="H7" s="2">
        <f t="shared" si="1"/>
        <v>0.66</v>
      </c>
      <c r="I7" s="2">
        <v>1</v>
      </c>
      <c r="J7" s="3">
        <v>0</v>
      </c>
      <c r="M7" s="4">
        <v>-8.1000000000000003E-2</v>
      </c>
      <c r="N7" s="5">
        <v>-6.5000000000000002E-2</v>
      </c>
      <c r="O7" s="6">
        <v>-1.9E-2</v>
      </c>
      <c r="Q7" s="1">
        <f t="shared" si="2"/>
        <v>6.9700000000000012E-2</v>
      </c>
      <c r="R7" s="2">
        <f t="shared" si="3"/>
        <v>0.14456000000000002</v>
      </c>
      <c r="S7" s="3">
        <f t="shared" si="4"/>
        <v>1.6E-2</v>
      </c>
      <c r="T7" s="2"/>
      <c r="U7" s="1">
        <v>1</v>
      </c>
      <c r="V7" s="2">
        <f t="shared" si="5"/>
        <v>0.51741794907386274</v>
      </c>
      <c r="W7" s="2">
        <f t="shared" si="6"/>
        <v>0.53607719465872672</v>
      </c>
      <c r="X7" s="3">
        <f t="shared" si="7"/>
        <v>0.50399991466885119</v>
      </c>
      <c r="Z7" s="13"/>
      <c r="AB7" s="12">
        <f t="shared" si="8"/>
        <v>-7.5155589322269858E-2</v>
      </c>
      <c r="AD7" s="12">
        <f t="shared" si="9"/>
        <v>0.48121994155236925</v>
      </c>
      <c r="AF7" s="1" t="s">
        <v>11</v>
      </c>
      <c r="AG7" s="3">
        <v>1</v>
      </c>
      <c r="AI7" s="12">
        <f t="shared" si="10"/>
        <v>0.51878005844763075</v>
      </c>
      <c r="AK7" s="12">
        <f t="shared" si="11"/>
        <v>0.24964730940470356</v>
      </c>
      <c r="AM7" s="12">
        <f t="shared" si="12"/>
        <v>0.12951204576426587</v>
      </c>
      <c r="AO7" s="1">
        <f t="shared" si="13"/>
        <v>-6.4756022882132939E-3</v>
      </c>
      <c r="AP7" s="2">
        <f t="shared" si="14"/>
        <v>9.4543793407914078E-3</v>
      </c>
      <c r="AQ7" s="2">
        <f t="shared" si="15"/>
        <v>-1.1915108210312459E-2</v>
      </c>
      <c r="AR7" s="3">
        <f t="shared" si="16"/>
        <v>-3.4968252356351783E-3</v>
      </c>
      <c r="AT7" s="1">
        <f t="shared" si="17"/>
        <v>0</v>
      </c>
      <c r="AU7" s="2">
        <f t="shared" si="18"/>
        <v>0.24969661505006033</v>
      </c>
      <c r="AV7" s="2">
        <f t="shared" si="19"/>
        <v>0.24869843602555633</v>
      </c>
      <c r="AW7" s="3">
        <f t="shared" si="20"/>
        <v>0.2499840006826419</v>
      </c>
      <c r="AY7" s="1">
        <f t="shared" si="21"/>
        <v>0.24969661505006033</v>
      </c>
      <c r="AZ7" s="2">
        <f t="shared" si="22"/>
        <v>0.24869843602555633</v>
      </c>
      <c r="BA7" s="3">
        <f t="shared" si="23"/>
        <v>0.2499840006826419</v>
      </c>
      <c r="BG7" s="4">
        <f>SUMPRODUCT(J$3:J$102,AY$3:AY$102)</f>
        <v>5.7392618973959717</v>
      </c>
      <c r="BH7" s="5">
        <f>SUMPRODUCT(J$3:J$102,AZ$3:AZ$102)</f>
        <v>5.7372576574479712</v>
      </c>
      <c r="BI7" s="6">
        <f>SUMPRODUCT(J$3:J$102,BA$3:BA$102)</f>
        <v>5.7451222849579757</v>
      </c>
    </row>
    <row r="8" spans="1:61" ht="14.4" customHeight="1" x14ac:dyDescent="0.3">
      <c r="A8" s="1">
        <v>1900</v>
      </c>
      <c r="B8" s="2">
        <v>4.01</v>
      </c>
      <c r="C8" s="2" t="s">
        <v>12</v>
      </c>
      <c r="D8" s="3" t="s">
        <v>11</v>
      </c>
      <c r="F8" s="1">
        <v>1</v>
      </c>
      <c r="G8" s="2">
        <f t="shared" si="0"/>
        <v>0</v>
      </c>
      <c r="H8" s="2">
        <f t="shared" si="1"/>
        <v>0.57285714285714284</v>
      </c>
      <c r="I8" s="2">
        <v>0</v>
      </c>
      <c r="J8" s="3">
        <v>1</v>
      </c>
      <c r="Q8" s="1">
        <f t="shared" si="2"/>
        <v>-0.11192000000000001</v>
      </c>
      <c r="R8" s="2">
        <f t="shared" si="3"/>
        <v>-2.7285714285714274E-3</v>
      </c>
      <c r="S8" s="3">
        <f t="shared" si="4"/>
        <v>7.3974285714285715E-2</v>
      </c>
      <c r="T8" s="2"/>
      <c r="U8" s="1">
        <v>1</v>
      </c>
      <c r="V8" s="2">
        <f t="shared" si="5"/>
        <v>0.4720491701199232</v>
      </c>
      <c r="W8" s="2">
        <f t="shared" si="6"/>
        <v>0.49931785756607544</v>
      </c>
      <c r="X8" s="3">
        <f t="shared" si="7"/>
        <v>0.51848514267191115</v>
      </c>
      <c r="AB8" s="12">
        <f t="shared" si="8"/>
        <v>-7.5476752329466143E-2</v>
      </c>
      <c r="AD8" s="12">
        <f t="shared" si="9"/>
        <v>0.48113976455601587</v>
      </c>
      <c r="AF8" s="1" t="s">
        <v>12</v>
      </c>
      <c r="AG8" s="3">
        <v>0</v>
      </c>
      <c r="AI8" s="12">
        <f t="shared" si="10"/>
        <v>-0.48113976455601587</v>
      </c>
      <c r="AK8" s="12">
        <f t="shared" si="11"/>
        <v>0.2496442915189975</v>
      </c>
      <c r="AM8" s="12">
        <f t="shared" si="12"/>
        <v>-0.12011379564420385</v>
      </c>
      <c r="AO8" s="1">
        <f t="shared" si="13"/>
        <v>6.0056897822101931E-3</v>
      </c>
      <c r="AP8" s="2">
        <f t="shared" si="14"/>
        <v>-8.7683070820268813E-3</v>
      </c>
      <c r="AQ8" s="2">
        <f t="shared" si="15"/>
        <v>1.1050469199266754E-2</v>
      </c>
      <c r="AR8" s="3">
        <f t="shared" si="16"/>
        <v>3.2430724823935041E-3</v>
      </c>
      <c r="AT8" s="1">
        <f t="shared" si="17"/>
        <v>0</v>
      </c>
      <c r="AU8" s="2">
        <f t="shared" si="18"/>
        <v>0.24921875110901501</v>
      </c>
      <c r="AV8" s="2">
        <f t="shared" si="19"/>
        <v>0.2499995346816998</v>
      </c>
      <c r="AW8" s="3">
        <f t="shared" si="20"/>
        <v>0.24965829950039908</v>
      </c>
      <c r="AY8" s="1">
        <f t="shared" si="21"/>
        <v>0.24921875110901501</v>
      </c>
      <c r="AZ8" s="2">
        <f t="shared" si="22"/>
        <v>0.2499995346816998</v>
      </c>
      <c r="BA8" s="3">
        <f t="shared" si="23"/>
        <v>0.24965829950039908</v>
      </c>
      <c r="BC8" s="18" t="s">
        <v>34</v>
      </c>
      <c r="BD8" s="18"/>
      <c r="BE8" s="18"/>
    </row>
    <row r="9" spans="1:61" x14ac:dyDescent="0.3">
      <c r="A9" s="1">
        <v>1901</v>
      </c>
      <c r="B9" s="2">
        <v>5.4</v>
      </c>
      <c r="C9" s="2" t="s">
        <v>11</v>
      </c>
      <c r="D9" s="3" t="s">
        <v>12</v>
      </c>
      <c r="F9" s="1">
        <v>1</v>
      </c>
      <c r="G9" s="2">
        <f t="shared" si="0"/>
        <v>0.01</v>
      </c>
      <c r="H9" s="2">
        <f t="shared" si="1"/>
        <v>0.77142857142857146</v>
      </c>
      <c r="I9" s="2">
        <v>1</v>
      </c>
      <c r="J9" s="3">
        <v>0</v>
      </c>
      <c r="Q9" s="1">
        <f t="shared" si="2"/>
        <v>7.6780000000000001E-2</v>
      </c>
      <c r="R9" s="2">
        <f t="shared" si="3"/>
        <v>0.14200571428571429</v>
      </c>
      <c r="S9" s="3">
        <f t="shared" si="4"/>
        <v>2.5217142857142855E-2</v>
      </c>
      <c r="T9" s="2"/>
      <c r="U9" s="1">
        <v>1</v>
      </c>
      <c r="V9" s="2">
        <f t="shared" si="5"/>
        <v>0.5191855757425996</v>
      </c>
      <c r="W9" s="2">
        <f t="shared" si="6"/>
        <v>0.53544188959754468</v>
      </c>
      <c r="X9" s="3">
        <f t="shared" si="7"/>
        <v>0.50630395165866549</v>
      </c>
      <c r="AB9" s="12">
        <f t="shared" si="8"/>
        <v>-7.5030313508548316E-2</v>
      </c>
      <c r="AD9" s="12">
        <f t="shared" si="9"/>
        <v>0.48125121639573737</v>
      </c>
      <c r="AF9" s="1" t="s">
        <v>11</v>
      </c>
      <c r="AG9" s="3">
        <v>1</v>
      </c>
      <c r="AI9" s="12">
        <f t="shared" si="10"/>
        <v>0.51874878360426258</v>
      </c>
      <c r="AK9" s="12">
        <f t="shared" si="11"/>
        <v>0.24964848311336052</v>
      </c>
      <c r="AM9" s="12">
        <f t="shared" si="12"/>
        <v>0.12950484694370507</v>
      </c>
      <c r="AO9" s="1">
        <f t="shared" si="13"/>
        <v>-6.4752423471852536E-3</v>
      </c>
      <c r="AP9" s="2">
        <f t="shared" si="14"/>
        <v>9.4538538268904692E-3</v>
      </c>
      <c r="AQ9" s="2">
        <f t="shared" si="15"/>
        <v>-1.1914445918820866E-2</v>
      </c>
      <c r="AR9" s="3">
        <f t="shared" si="16"/>
        <v>-3.4966308674800367E-3</v>
      </c>
      <c r="AT9" s="1">
        <f t="shared" si="17"/>
        <v>0</v>
      </c>
      <c r="AU9" s="2">
        <f t="shared" si="18"/>
        <v>0.24963191368342497</v>
      </c>
      <c r="AV9" s="2">
        <f t="shared" si="19"/>
        <v>0.24874387246175544</v>
      </c>
      <c r="AW9" s="3">
        <f t="shared" si="20"/>
        <v>0.24996026019348522</v>
      </c>
      <c r="AY9" s="1">
        <f t="shared" si="21"/>
        <v>0.24963191368342497</v>
      </c>
      <c r="AZ9" s="2">
        <f t="shared" si="22"/>
        <v>0.24874387246175544</v>
      </c>
      <c r="BA9" s="3">
        <f t="shared" si="23"/>
        <v>0.24996026019348522</v>
      </c>
      <c r="BC9" s="18"/>
      <c r="BD9" s="18"/>
      <c r="BE9" s="18"/>
      <c r="BG9" s="18" t="s">
        <v>35</v>
      </c>
      <c r="BH9" s="18"/>
      <c r="BI9" s="18"/>
    </row>
    <row r="10" spans="1:61" x14ac:dyDescent="0.3">
      <c r="A10" s="1">
        <v>1972</v>
      </c>
      <c r="B10" s="2">
        <v>4.03</v>
      </c>
      <c r="C10" s="2" t="s">
        <v>11</v>
      </c>
      <c r="D10" s="3" t="s">
        <v>11</v>
      </c>
      <c r="F10" s="1">
        <v>1</v>
      </c>
      <c r="G10" s="2">
        <f t="shared" si="0"/>
        <v>0.72</v>
      </c>
      <c r="H10" s="2">
        <f t="shared" si="1"/>
        <v>0.57571428571428573</v>
      </c>
      <c r="I10" s="2">
        <v>1</v>
      </c>
      <c r="J10" s="3">
        <v>1</v>
      </c>
      <c r="Q10" s="1">
        <f t="shared" si="2"/>
        <v>-4.4999999999999998E-2</v>
      </c>
      <c r="R10" s="2">
        <f t="shared" si="3"/>
        <v>0.13008285714285714</v>
      </c>
      <c r="S10" s="3">
        <f t="shared" si="4"/>
        <v>-1.267142857142858E-2</v>
      </c>
      <c r="T10" s="2"/>
      <c r="U10" s="1">
        <v>1</v>
      </c>
      <c r="V10" s="2">
        <f t="shared" si="5"/>
        <v>0.48875189805314512</v>
      </c>
      <c r="W10" s="2">
        <f t="shared" si="6"/>
        <v>0.53247493334561646</v>
      </c>
      <c r="X10" s="3">
        <f t="shared" si="7"/>
        <v>0.49683218524373773</v>
      </c>
      <c r="AB10" s="12">
        <f t="shared" si="8"/>
        <v>-7.6723274311498044E-2</v>
      </c>
      <c r="AD10" s="12">
        <f t="shared" si="9"/>
        <v>0.48082858481498353</v>
      </c>
      <c r="AF10" s="1" t="s">
        <v>11</v>
      </c>
      <c r="AG10" s="3">
        <v>1</v>
      </c>
      <c r="AI10" s="12">
        <f t="shared" si="10"/>
        <v>0.51917141518501642</v>
      </c>
      <c r="AK10" s="12">
        <f t="shared" si="11"/>
        <v>0.2496324568398037</v>
      </c>
      <c r="AM10" s="12">
        <f t="shared" si="12"/>
        <v>0.12960203589363342</v>
      </c>
      <c r="AO10" s="1">
        <f t="shared" si="13"/>
        <v>-6.4801017946816714E-3</v>
      </c>
      <c r="AP10" s="2">
        <f t="shared" si="14"/>
        <v>9.4609486202352384E-3</v>
      </c>
      <c r="AQ10" s="2">
        <f t="shared" si="15"/>
        <v>-1.1923387302214275E-2</v>
      </c>
      <c r="AR10" s="3">
        <f t="shared" si="16"/>
        <v>-3.4992549691281022E-3</v>
      </c>
      <c r="AT10" s="1">
        <f t="shared" si="17"/>
        <v>0</v>
      </c>
      <c r="AU10" s="2">
        <f t="shared" si="18"/>
        <v>0.24987348020259315</v>
      </c>
      <c r="AV10" s="2">
        <f t="shared" si="19"/>
        <v>0.24894537870419778</v>
      </c>
      <c r="AW10" s="3">
        <f t="shared" si="20"/>
        <v>0.24998996494967002</v>
      </c>
      <c r="AY10" s="1">
        <f t="shared" si="21"/>
        <v>0.24987348020259315</v>
      </c>
      <c r="AZ10" s="2">
        <f t="shared" si="22"/>
        <v>0.24894537870419778</v>
      </c>
      <c r="BA10" s="3">
        <f t="shared" si="23"/>
        <v>0.24998996494967002</v>
      </c>
      <c r="BC10" s="18"/>
      <c r="BD10" s="18"/>
      <c r="BE10" s="18"/>
      <c r="BG10" s="18"/>
      <c r="BH10" s="18"/>
      <c r="BI10" s="18"/>
    </row>
    <row r="11" spans="1:61" x14ac:dyDescent="0.3">
      <c r="A11" s="1">
        <v>1942</v>
      </c>
      <c r="B11" s="2">
        <v>4.33</v>
      </c>
      <c r="C11" s="2" t="s">
        <v>11</v>
      </c>
      <c r="D11" s="3" t="s">
        <v>12</v>
      </c>
      <c r="F11" s="1">
        <v>1</v>
      </c>
      <c r="G11" s="2">
        <f t="shared" si="0"/>
        <v>0.42</v>
      </c>
      <c r="H11" s="2">
        <f t="shared" si="1"/>
        <v>0.61857142857142855</v>
      </c>
      <c r="I11" s="2">
        <v>1</v>
      </c>
      <c r="J11" s="3">
        <v>0</v>
      </c>
      <c r="Q11" s="1">
        <f t="shared" si="2"/>
        <v>5.0999999999999997E-2</v>
      </c>
      <c r="R11" s="2">
        <f t="shared" si="3"/>
        <v>0.17305428571428572</v>
      </c>
      <c r="S11" s="3">
        <f t="shared" si="4"/>
        <v>1.1042857142857146E-2</v>
      </c>
      <c r="T11" s="2"/>
      <c r="U11" s="1">
        <v>1</v>
      </c>
      <c r="V11" s="2">
        <f t="shared" si="5"/>
        <v>0.51274723715611348</v>
      </c>
      <c r="W11" s="2">
        <f t="shared" si="6"/>
        <v>0.5431559231190779</v>
      </c>
      <c r="X11" s="3">
        <f t="shared" si="7"/>
        <v>0.50276068623151815</v>
      </c>
      <c r="AB11" s="12">
        <f t="shared" si="8"/>
        <v>-7.611433514280988E-2</v>
      </c>
      <c r="AD11" s="12">
        <f t="shared" si="9"/>
        <v>0.48098059756566297</v>
      </c>
      <c r="AF11" s="1" t="s">
        <v>11</v>
      </c>
      <c r="AG11" s="3">
        <v>1</v>
      </c>
      <c r="AI11" s="12">
        <f t="shared" si="10"/>
        <v>0.51901940243433708</v>
      </c>
      <c r="AK11" s="12">
        <f t="shared" si="11"/>
        <v>0.24963826233104075</v>
      </c>
      <c r="AM11" s="12">
        <f t="shared" si="12"/>
        <v>0.12956710173980304</v>
      </c>
      <c r="AO11" s="1">
        <f t="shared" si="13"/>
        <v>-6.4783550869901528E-3</v>
      </c>
      <c r="AP11" s="2">
        <f t="shared" si="14"/>
        <v>9.4583984270056216E-3</v>
      </c>
      <c r="AQ11" s="2">
        <f t="shared" si="15"/>
        <v>-1.1920173360061881E-2</v>
      </c>
      <c r="AR11" s="3">
        <f t="shared" si="16"/>
        <v>-3.4983117469746822E-3</v>
      </c>
      <c r="AT11" s="1">
        <f t="shared" si="17"/>
        <v>0</v>
      </c>
      <c r="AU11" s="2">
        <f t="shared" si="18"/>
        <v>0.24983750794488579</v>
      </c>
      <c r="AV11" s="2">
        <f t="shared" si="19"/>
        <v>0.24813756629974024</v>
      </c>
      <c r="AW11" s="3">
        <f t="shared" si="20"/>
        <v>0.24999237861153112</v>
      </c>
      <c r="AY11" s="1">
        <f t="shared" si="21"/>
        <v>0.24983750794488579</v>
      </c>
      <c r="AZ11" s="2">
        <f t="shared" si="22"/>
        <v>0.24813756629974024</v>
      </c>
      <c r="BA11" s="3">
        <f t="shared" si="23"/>
        <v>0.24999237861153112</v>
      </c>
      <c r="BC11" s="18"/>
      <c r="BD11" s="18"/>
      <c r="BE11" s="18"/>
      <c r="BG11" s="18"/>
      <c r="BH11" s="18"/>
      <c r="BI11" s="18"/>
    </row>
    <row r="12" spans="1:61" x14ac:dyDescent="0.3">
      <c r="A12" s="1">
        <v>1909</v>
      </c>
      <c r="B12" s="2">
        <v>5.07</v>
      </c>
      <c r="C12" s="2" t="s">
        <v>11</v>
      </c>
      <c r="D12" s="3" t="s">
        <v>12</v>
      </c>
      <c r="F12" s="1">
        <v>1</v>
      </c>
      <c r="G12" s="2">
        <f t="shared" si="0"/>
        <v>0.09</v>
      </c>
      <c r="H12" s="2">
        <f t="shared" si="1"/>
        <v>0.72428571428571431</v>
      </c>
      <c r="I12" s="2">
        <v>1</v>
      </c>
      <c r="J12" s="3">
        <v>0</v>
      </c>
      <c r="Q12" s="1">
        <f t="shared" si="2"/>
        <v>7.0779999999999996E-2</v>
      </c>
      <c r="R12" s="2">
        <f t="shared" si="3"/>
        <v>0.14823714285714285</v>
      </c>
      <c r="S12" s="3">
        <f t="shared" si="4"/>
        <v>2.1031428571428576E-2</v>
      </c>
      <c r="T12" s="2"/>
      <c r="U12" s="1">
        <v>1</v>
      </c>
      <c r="V12" s="2">
        <f t="shared" si="5"/>
        <v>0.51768761631909077</v>
      </c>
      <c r="W12" s="2">
        <f t="shared" si="6"/>
        <v>0.53699157200382552</v>
      </c>
      <c r="X12" s="3">
        <f t="shared" si="7"/>
        <v>0.50525766334638211</v>
      </c>
      <c r="AB12" s="12">
        <f t="shared" si="8"/>
        <v>-7.5253985543410645E-2</v>
      </c>
      <c r="AD12" s="12">
        <f t="shared" si="9"/>
        <v>0.48119537724591771</v>
      </c>
      <c r="AF12" s="1" t="s">
        <v>11</v>
      </c>
      <c r="AG12" s="3">
        <v>1</v>
      </c>
      <c r="AI12" s="12">
        <f t="shared" si="10"/>
        <v>0.51880462275408235</v>
      </c>
      <c r="AK12" s="12">
        <f t="shared" si="11"/>
        <v>0.24964638616307669</v>
      </c>
      <c r="AM12" s="12">
        <f t="shared" si="12"/>
        <v>0.12951769919525496</v>
      </c>
      <c r="AO12" s="1">
        <f t="shared" si="13"/>
        <v>-6.4758849597627488E-3</v>
      </c>
      <c r="AP12" s="2">
        <f t="shared" si="14"/>
        <v>9.4547920412536117E-3</v>
      </c>
      <c r="AQ12" s="2">
        <f t="shared" si="15"/>
        <v>-1.1915628325963457E-2</v>
      </c>
      <c r="AR12" s="3">
        <f t="shared" si="16"/>
        <v>-3.4969778782718841E-3</v>
      </c>
      <c r="AT12" s="1">
        <f t="shared" si="17"/>
        <v>0</v>
      </c>
      <c r="AU12" s="2">
        <f t="shared" si="18"/>
        <v>0.24968714822894864</v>
      </c>
      <c r="AV12" s="2">
        <f t="shared" si="19"/>
        <v>0.2486316236006858</v>
      </c>
      <c r="AW12" s="3">
        <f t="shared" si="20"/>
        <v>0.24997235697613612</v>
      </c>
      <c r="AY12" s="1">
        <f t="shared" si="21"/>
        <v>0.24968714822894864</v>
      </c>
      <c r="AZ12" s="2">
        <f t="shared" si="22"/>
        <v>0.2486316236006858</v>
      </c>
      <c r="BA12" s="3">
        <f t="shared" si="23"/>
        <v>0.24997235697613612</v>
      </c>
      <c r="BG12" s="18"/>
      <c r="BH12" s="18"/>
      <c r="BI12" s="18"/>
    </row>
    <row r="13" spans="1:61" x14ac:dyDescent="0.3">
      <c r="A13" s="1">
        <v>1949</v>
      </c>
      <c r="B13" s="2">
        <v>1.72</v>
      </c>
      <c r="C13" s="2" t="s">
        <v>11</v>
      </c>
      <c r="D13" s="3" t="s">
        <v>12</v>
      </c>
      <c r="F13" s="1">
        <v>1</v>
      </c>
      <c r="G13" s="2">
        <f t="shared" si="0"/>
        <v>0.49</v>
      </c>
      <c r="H13" s="2">
        <f t="shared" si="1"/>
        <v>0.24571428571428572</v>
      </c>
      <c r="I13" s="2">
        <v>1</v>
      </c>
      <c r="J13" s="3">
        <v>0</v>
      </c>
      <c r="Q13" s="1">
        <f t="shared" si="2"/>
        <v>2.7179999999999996E-2</v>
      </c>
      <c r="R13" s="2">
        <f t="shared" si="3"/>
        <v>0.18182285714285717</v>
      </c>
      <c r="S13" s="3">
        <f t="shared" si="4"/>
        <v>-1.9811428571428577E-2</v>
      </c>
      <c r="T13" s="2"/>
      <c r="U13" s="1">
        <v>1</v>
      </c>
      <c r="V13" s="2">
        <f t="shared" si="5"/>
        <v>0.50679458171235459</v>
      </c>
      <c r="W13" s="2">
        <f t="shared" si="6"/>
        <v>0.54533089811265523</v>
      </c>
      <c r="X13" s="3">
        <f t="shared" si="7"/>
        <v>0.495047304847475</v>
      </c>
      <c r="AB13" s="12">
        <f t="shared" si="8"/>
        <v>-7.6540715392244218E-2</v>
      </c>
      <c r="AD13" s="12">
        <f t="shared" si="9"/>
        <v>0.48087415760588909</v>
      </c>
      <c r="AF13" s="1" t="s">
        <v>11</v>
      </c>
      <c r="AG13" s="3">
        <v>1</v>
      </c>
      <c r="AI13" s="12">
        <f t="shared" si="10"/>
        <v>0.51912584239411097</v>
      </c>
      <c r="AK13" s="12">
        <f t="shared" si="11"/>
        <v>0.24963420215271565</v>
      </c>
      <c r="AM13" s="12">
        <f t="shared" si="12"/>
        <v>0.12959156548291029</v>
      </c>
      <c r="AO13" s="1">
        <f t="shared" si="13"/>
        <v>-6.479578274145515E-3</v>
      </c>
      <c r="AP13" s="2">
        <f t="shared" si="14"/>
        <v>9.4601842802524497E-3</v>
      </c>
      <c r="AQ13" s="2">
        <f t="shared" si="15"/>
        <v>-1.1922424024427745E-2</v>
      </c>
      <c r="AR13" s="3">
        <f t="shared" si="16"/>
        <v>-3.4989722680385778E-3</v>
      </c>
      <c r="AT13" s="1">
        <f t="shared" si="17"/>
        <v>0</v>
      </c>
      <c r="AU13" s="2">
        <f t="shared" si="18"/>
        <v>0.24995383365935414</v>
      </c>
      <c r="AV13" s="2">
        <f t="shared" si="19"/>
        <v>0.24794510967630007</v>
      </c>
      <c r="AW13" s="3">
        <f t="shared" si="20"/>
        <v>0.24997547081072613</v>
      </c>
      <c r="AY13" s="1">
        <f t="shared" si="21"/>
        <v>0.24995383365935414</v>
      </c>
      <c r="AZ13" s="2">
        <f t="shared" si="22"/>
        <v>0.24794510967630007</v>
      </c>
      <c r="BA13" s="3">
        <f t="shared" si="23"/>
        <v>0.24997547081072613</v>
      </c>
      <c r="BG13" s="18"/>
      <c r="BH13" s="18"/>
      <c r="BI13" s="18"/>
    </row>
    <row r="14" spans="1:61" x14ac:dyDescent="0.3">
      <c r="A14" s="1">
        <v>1984</v>
      </c>
      <c r="B14" s="2">
        <v>4.24</v>
      </c>
      <c r="C14" s="2" t="s">
        <v>11</v>
      </c>
      <c r="D14" s="3" t="s">
        <v>11</v>
      </c>
      <c r="F14" s="1">
        <v>1</v>
      </c>
      <c r="G14" s="2">
        <f t="shared" si="0"/>
        <v>0.84</v>
      </c>
      <c r="H14" s="2">
        <f t="shared" si="1"/>
        <v>0.60571428571428576</v>
      </c>
      <c r="I14" s="2">
        <v>1</v>
      </c>
      <c r="J14" s="3">
        <v>1</v>
      </c>
      <c r="Q14" s="1">
        <f t="shared" si="2"/>
        <v>-4.836E-2</v>
      </c>
      <c r="R14" s="2">
        <f t="shared" si="3"/>
        <v>0.13842285714285713</v>
      </c>
      <c r="S14" s="3">
        <f t="shared" si="4"/>
        <v>-1.069142857142857E-2</v>
      </c>
      <c r="T14" s="2"/>
      <c r="U14" s="1">
        <v>1</v>
      </c>
      <c r="V14" s="2">
        <f t="shared" si="5"/>
        <v>0.48791235567885338</v>
      </c>
      <c r="W14" s="2">
        <f t="shared" si="6"/>
        <v>0.53455056360738795</v>
      </c>
      <c r="X14" s="3">
        <f t="shared" si="7"/>
        <v>0.49732716831729623</v>
      </c>
      <c r="AB14" s="12">
        <f t="shared" si="8"/>
        <v>-7.6988883431890393E-2</v>
      </c>
      <c r="AD14" s="12">
        <f t="shared" si="9"/>
        <v>0.48076228049571912</v>
      </c>
      <c r="AF14" s="1" t="s">
        <v>11</v>
      </c>
      <c r="AG14" s="3">
        <v>1</v>
      </c>
      <c r="AI14" s="12">
        <f t="shared" si="10"/>
        <v>0.51923771950428088</v>
      </c>
      <c r="AK14" s="12">
        <f t="shared" si="11"/>
        <v>0.2496299101482746</v>
      </c>
      <c r="AM14" s="12">
        <f t="shared" si="12"/>
        <v>0.12961726526544864</v>
      </c>
      <c r="AO14" s="1">
        <f t="shared" si="13"/>
        <v>-6.4808632632724324E-3</v>
      </c>
      <c r="AP14" s="2">
        <f t="shared" si="14"/>
        <v>9.4620603643777498E-3</v>
      </c>
      <c r="AQ14" s="2">
        <f t="shared" si="15"/>
        <v>-1.1924788404421275E-2</v>
      </c>
      <c r="AR14" s="3">
        <f t="shared" si="16"/>
        <v>-3.4996661621671133E-3</v>
      </c>
      <c r="AT14" s="1">
        <f t="shared" si="17"/>
        <v>0</v>
      </c>
      <c r="AU14" s="2">
        <f t="shared" si="18"/>
        <v>0.24985388885476545</v>
      </c>
      <c r="AV14" s="2">
        <f t="shared" si="19"/>
        <v>0.24880625855441185</v>
      </c>
      <c r="AW14" s="3">
        <f t="shared" si="20"/>
        <v>0.24999285597079596</v>
      </c>
      <c r="AY14" s="1">
        <f t="shared" si="21"/>
        <v>0.24985388885476545</v>
      </c>
      <c r="AZ14" s="2">
        <f t="shared" si="22"/>
        <v>0.24880625855441185</v>
      </c>
      <c r="BA14" s="3">
        <f t="shared" si="23"/>
        <v>0.24999285597079596</v>
      </c>
      <c r="BG14" s="18"/>
      <c r="BH14" s="18"/>
      <c r="BI14" s="18"/>
    </row>
    <row r="15" spans="1:61" x14ac:dyDescent="0.3">
      <c r="A15" s="1">
        <v>1922</v>
      </c>
      <c r="B15" s="2">
        <v>4.74</v>
      </c>
      <c r="C15" s="2" t="s">
        <v>11</v>
      </c>
      <c r="D15" s="3" t="s">
        <v>12</v>
      </c>
      <c r="F15" s="1">
        <v>1</v>
      </c>
      <c r="G15" s="2">
        <f t="shared" si="0"/>
        <v>0.22</v>
      </c>
      <c r="H15" s="2">
        <f t="shared" si="1"/>
        <v>0.67714285714285716</v>
      </c>
      <c r="I15" s="2">
        <v>1</v>
      </c>
      <c r="J15" s="3">
        <v>0</v>
      </c>
      <c r="Q15" s="1">
        <f t="shared" si="2"/>
        <v>6.2680000000000013E-2</v>
      </c>
      <c r="R15" s="2">
        <f t="shared" si="3"/>
        <v>0.15806857142857145</v>
      </c>
      <c r="S15" s="3">
        <f t="shared" si="4"/>
        <v>1.6645714285714278E-2</v>
      </c>
      <c r="T15" s="2"/>
      <c r="U15" s="1">
        <v>1</v>
      </c>
      <c r="V15" s="2">
        <f t="shared" si="5"/>
        <v>0.5156648716797787</v>
      </c>
      <c r="W15" s="2">
        <f t="shared" si="6"/>
        <v>0.53943506771962424</v>
      </c>
      <c r="X15" s="3">
        <f t="shared" si="7"/>
        <v>0.50416133248677308</v>
      </c>
      <c r="AB15" s="12">
        <f t="shared" si="8"/>
        <v>-7.5596846574724458E-2</v>
      </c>
      <c r="AD15" s="12">
        <f t="shared" si="9"/>
        <v>0.48110978378118552</v>
      </c>
      <c r="AF15" s="1" t="s">
        <v>11</v>
      </c>
      <c r="AG15" s="3">
        <v>1</v>
      </c>
      <c r="AI15" s="12">
        <f t="shared" si="10"/>
        <v>0.51889021621881448</v>
      </c>
      <c r="AK15" s="12">
        <f t="shared" si="11"/>
        <v>0.24964315973120643</v>
      </c>
      <c r="AM15" s="12">
        <f t="shared" si="12"/>
        <v>0.12953739313047374</v>
      </c>
      <c r="AO15" s="1">
        <f t="shared" si="13"/>
        <v>-6.4768696565236875E-3</v>
      </c>
      <c r="AP15" s="2">
        <f t="shared" si="14"/>
        <v>9.456229698524582E-3</v>
      </c>
      <c r="AQ15" s="2">
        <f t="shared" si="15"/>
        <v>-1.1917440168003585E-2</v>
      </c>
      <c r="AR15" s="3">
        <f t="shared" si="16"/>
        <v>-3.4975096145227909E-3</v>
      </c>
      <c r="AT15" s="1">
        <f t="shared" si="17"/>
        <v>0</v>
      </c>
      <c r="AU15" s="2">
        <f t="shared" si="18"/>
        <v>0.24975461179525607</v>
      </c>
      <c r="AV15" s="2">
        <f t="shared" si="19"/>
        <v>0.24844487543394864</v>
      </c>
      <c r="AW15" s="3">
        <f t="shared" si="20"/>
        <v>0.24998268331193452</v>
      </c>
      <c r="AY15" s="1">
        <f t="shared" si="21"/>
        <v>0.24975461179525607</v>
      </c>
      <c r="AZ15" s="2">
        <f t="shared" si="22"/>
        <v>0.24844487543394864</v>
      </c>
      <c r="BA15" s="3">
        <f t="shared" si="23"/>
        <v>0.24998268331193452</v>
      </c>
    </row>
    <row r="16" spans="1:61" x14ac:dyDescent="0.3">
      <c r="A16" s="1">
        <v>1902</v>
      </c>
      <c r="B16" s="2">
        <v>5.71</v>
      </c>
      <c r="C16" s="2" t="s">
        <v>11</v>
      </c>
      <c r="D16" s="3" t="s">
        <v>12</v>
      </c>
      <c r="F16" s="1">
        <v>1</v>
      </c>
      <c r="G16" s="2">
        <f t="shared" si="0"/>
        <v>0.02</v>
      </c>
      <c r="H16" s="2">
        <f t="shared" si="1"/>
        <v>0.81571428571428573</v>
      </c>
      <c r="I16" s="2">
        <v>1</v>
      </c>
      <c r="J16" s="3">
        <v>0</v>
      </c>
      <c r="Q16" s="1">
        <f t="shared" si="2"/>
        <v>7.8840000000000007E-2</v>
      </c>
      <c r="R16" s="2">
        <f t="shared" si="3"/>
        <v>0.14228285714285716</v>
      </c>
      <c r="S16" s="3">
        <f t="shared" si="4"/>
        <v>2.8808571428571433E-2</v>
      </c>
      <c r="T16" s="2"/>
      <c r="U16" s="1">
        <v>1</v>
      </c>
      <c r="V16" s="2">
        <f t="shared" si="5"/>
        <v>0.51969979697974289</v>
      </c>
      <c r="W16" s="2">
        <f t="shared" si="6"/>
        <v>0.53551082650748372</v>
      </c>
      <c r="X16" s="3">
        <f t="shared" si="7"/>
        <v>0.50720164479000396</v>
      </c>
      <c r="AB16" s="12">
        <f t="shared" si="8"/>
        <v>-7.5023355268497391E-2</v>
      </c>
      <c r="AD16" s="12">
        <f t="shared" si="9"/>
        <v>0.48125295351003783</v>
      </c>
      <c r="AF16" s="1" t="s">
        <v>11</v>
      </c>
      <c r="AG16" s="3">
        <v>1</v>
      </c>
      <c r="AI16" s="12">
        <f t="shared" si="10"/>
        <v>0.51874704648996217</v>
      </c>
      <c r="AK16" s="12">
        <f t="shared" si="11"/>
        <v>0.2496485482479032</v>
      </c>
      <c r="AM16" s="12">
        <f t="shared" si="12"/>
        <v>0.1295044470641066</v>
      </c>
      <c r="AO16" s="1">
        <f t="shared" si="13"/>
        <v>-6.4752223532053305E-3</v>
      </c>
      <c r="AP16" s="2">
        <f t="shared" si="14"/>
        <v>9.4538246356797809E-3</v>
      </c>
      <c r="AQ16" s="2">
        <f t="shared" si="15"/>
        <v>-1.1914409129897807E-2</v>
      </c>
      <c r="AR16" s="3">
        <f t="shared" si="16"/>
        <v>-3.4966200707308784E-3</v>
      </c>
      <c r="AT16" s="1">
        <f t="shared" si="17"/>
        <v>0</v>
      </c>
      <c r="AU16" s="2">
        <f t="shared" si="18"/>
        <v>0.24961191799895691</v>
      </c>
      <c r="AV16" s="2">
        <f t="shared" si="19"/>
        <v>0.24873898120075538</v>
      </c>
      <c r="AW16" s="3">
        <f t="shared" si="20"/>
        <v>0.2499481363123186</v>
      </c>
      <c r="AY16" s="1">
        <f t="shared" si="21"/>
        <v>0.24961191799895691</v>
      </c>
      <c r="AZ16" s="2">
        <f t="shared" si="22"/>
        <v>0.24873898120075538</v>
      </c>
      <c r="BA16" s="3">
        <f t="shared" si="23"/>
        <v>0.2499481363123186</v>
      </c>
    </row>
    <row r="17" spans="1:53" x14ac:dyDescent="0.3">
      <c r="A17" s="1">
        <v>1909</v>
      </c>
      <c r="B17" s="2">
        <v>1.52</v>
      </c>
      <c r="C17" s="2" t="s">
        <v>11</v>
      </c>
      <c r="D17" s="3" t="s">
        <v>12</v>
      </c>
      <c r="F17" s="1">
        <v>1</v>
      </c>
      <c r="G17" s="2">
        <f t="shared" si="0"/>
        <v>0.09</v>
      </c>
      <c r="H17" s="2">
        <f t="shared" si="1"/>
        <v>0.21714285714285714</v>
      </c>
      <c r="I17" s="2">
        <v>1</v>
      </c>
      <c r="J17" s="3">
        <v>0</v>
      </c>
      <c r="Q17" s="1">
        <f t="shared" si="2"/>
        <v>4.2380000000000001E-2</v>
      </c>
      <c r="R17" s="2">
        <f t="shared" si="3"/>
        <v>0.15330857142857143</v>
      </c>
      <c r="S17" s="3">
        <f t="shared" si="4"/>
        <v>-2.0554285714285719E-2</v>
      </c>
      <c r="T17" s="2"/>
      <c r="U17" s="1">
        <v>1</v>
      </c>
      <c r="V17" s="2">
        <f t="shared" si="5"/>
        <v>0.51059341450957052</v>
      </c>
      <c r="W17" s="2">
        <f t="shared" si="6"/>
        <v>0.5382522503181294</v>
      </c>
      <c r="X17" s="3">
        <f t="shared" si="7"/>
        <v>0.49486160947518393</v>
      </c>
      <c r="AB17" s="12">
        <f t="shared" si="8"/>
        <v>-7.5607151225899227E-2</v>
      </c>
      <c r="AD17" s="12">
        <f t="shared" si="9"/>
        <v>0.48110721129600709</v>
      </c>
      <c r="AF17" s="1" t="s">
        <v>11</v>
      </c>
      <c r="AG17" s="3">
        <v>1</v>
      </c>
      <c r="AI17" s="12">
        <f t="shared" si="10"/>
        <v>0.51889278870399291</v>
      </c>
      <c r="AK17" s="12">
        <f t="shared" si="11"/>
        <v>0.24964306253498628</v>
      </c>
      <c r="AM17" s="12">
        <f t="shared" si="12"/>
        <v>0.12953798489938431</v>
      </c>
      <c r="AO17" s="1">
        <f t="shared" si="13"/>
        <v>-6.4768992449692163E-3</v>
      </c>
      <c r="AP17" s="2">
        <f t="shared" si="14"/>
        <v>9.4562728976550544E-3</v>
      </c>
      <c r="AQ17" s="2">
        <f t="shared" si="15"/>
        <v>-1.1917494610743356E-2</v>
      </c>
      <c r="AR17" s="3">
        <f t="shared" si="16"/>
        <v>-3.4975255922833764E-3</v>
      </c>
      <c r="AT17" s="1">
        <f t="shared" si="17"/>
        <v>0</v>
      </c>
      <c r="AU17" s="2">
        <f t="shared" si="18"/>
        <v>0.24988777956902841</v>
      </c>
      <c r="AV17" s="2">
        <f t="shared" si="19"/>
        <v>0.24853676534559918</v>
      </c>
      <c r="AW17" s="3">
        <f t="shared" si="20"/>
        <v>0.24997359694281451</v>
      </c>
      <c r="AY17" s="1">
        <f t="shared" si="21"/>
        <v>0.24988777956902841</v>
      </c>
      <c r="AZ17" s="2">
        <f t="shared" si="22"/>
        <v>0.24853676534559918</v>
      </c>
      <c r="BA17" s="3">
        <f t="shared" si="23"/>
        <v>0.24997359694281451</v>
      </c>
    </row>
    <row r="18" spans="1:53" x14ac:dyDescent="0.3">
      <c r="A18" s="1">
        <v>1911</v>
      </c>
      <c r="B18" s="2">
        <v>5.22</v>
      </c>
      <c r="C18" s="2" t="s">
        <v>11</v>
      </c>
      <c r="D18" s="3" t="s">
        <v>12</v>
      </c>
      <c r="F18" s="1">
        <v>1</v>
      </c>
      <c r="G18" s="2">
        <f t="shared" si="0"/>
        <v>0.11</v>
      </c>
      <c r="H18" s="2">
        <f t="shared" si="1"/>
        <v>0.74571428571428566</v>
      </c>
      <c r="I18" s="2">
        <v>1</v>
      </c>
      <c r="J18" s="3">
        <v>0</v>
      </c>
      <c r="Q18" s="1">
        <f t="shared" si="2"/>
        <v>7.1140000000000009E-2</v>
      </c>
      <c r="R18" s="2">
        <f t="shared" si="3"/>
        <v>0.14946285714285715</v>
      </c>
      <c r="S18" s="3">
        <f t="shared" si="4"/>
        <v>2.2708571428571425E-2</v>
      </c>
      <c r="T18" s="2"/>
      <c r="U18" s="1">
        <v>1</v>
      </c>
      <c r="V18" s="2">
        <f t="shared" si="5"/>
        <v>0.51777750311912452</v>
      </c>
      <c r="W18" s="2">
        <f t="shared" si="6"/>
        <v>0.53729630948146889</v>
      </c>
      <c r="X18" s="3">
        <f t="shared" si="7"/>
        <v>0.50567689890434142</v>
      </c>
      <c r="AB18" s="12">
        <f t="shared" si="8"/>
        <v>-7.5286779015016278E-2</v>
      </c>
      <c r="AD18" s="12">
        <f t="shared" si="9"/>
        <v>0.48118719047929093</v>
      </c>
      <c r="AF18" s="1" t="s">
        <v>11</v>
      </c>
      <c r="AG18" s="3">
        <v>1</v>
      </c>
      <c r="AI18" s="12">
        <f t="shared" si="10"/>
        <v>0.51881280952070907</v>
      </c>
      <c r="AK18" s="12">
        <f t="shared" si="11"/>
        <v>0.24964607819793752</v>
      </c>
      <c r="AM18" s="12">
        <f t="shared" si="12"/>
        <v>0.12951958321569859</v>
      </c>
      <c r="AO18" s="1">
        <f t="shared" si="13"/>
        <v>-6.4759791607849303E-3</v>
      </c>
      <c r="AP18" s="2">
        <f t="shared" si="14"/>
        <v>9.4549295747459964E-3</v>
      </c>
      <c r="AQ18" s="2">
        <f t="shared" si="15"/>
        <v>-1.191580165584427E-2</v>
      </c>
      <c r="AR18" s="3">
        <f t="shared" si="16"/>
        <v>-3.497028746823862E-3</v>
      </c>
      <c r="AT18" s="1">
        <f t="shared" si="17"/>
        <v>0</v>
      </c>
      <c r="AU18" s="2">
        <f t="shared" si="18"/>
        <v>0.24968396038284951</v>
      </c>
      <c r="AV18" s="2">
        <f t="shared" si="19"/>
        <v>0.2486089852990625</v>
      </c>
      <c r="AW18" s="3">
        <f t="shared" si="20"/>
        <v>0.2499677728188299</v>
      </c>
      <c r="AY18" s="1">
        <f t="shared" si="21"/>
        <v>0.24968396038284951</v>
      </c>
      <c r="AZ18" s="2">
        <f t="shared" si="22"/>
        <v>0.2486089852990625</v>
      </c>
      <c r="BA18" s="3">
        <f t="shared" si="23"/>
        <v>0.2499677728188299</v>
      </c>
    </row>
    <row r="19" spans="1:53" x14ac:dyDescent="0.3">
      <c r="A19" s="1">
        <v>1994</v>
      </c>
      <c r="B19" s="2">
        <v>2.8</v>
      </c>
      <c r="C19" s="2" t="s">
        <v>11</v>
      </c>
      <c r="D19" s="3" t="s">
        <v>12</v>
      </c>
      <c r="F19" s="1">
        <v>1</v>
      </c>
      <c r="G19" s="2">
        <f t="shared" si="0"/>
        <v>0.94</v>
      </c>
      <c r="H19" s="2">
        <f t="shared" si="1"/>
        <v>0.39999999999999997</v>
      </c>
      <c r="I19" s="2">
        <v>1</v>
      </c>
      <c r="J19" s="3">
        <v>0</v>
      </c>
      <c r="Q19" s="1">
        <f t="shared" si="2"/>
        <v>1.6920000000000004E-2</v>
      </c>
      <c r="R19" s="2">
        <f t="shared" si="3"/>
        <v>0.21267999999999998</v>
      </c>
      <c r="S19" s="3">
        <f t="shared" si="4"/>
        <v>-8.9600000000000096E-3</v>
      </c>
      <c r="T19" s="2"/>
      <c r="U19" s="1">
        <v>1</v>
      </c>
      <c r="V19" s="2">
        <f t="shared" si="5"/>
        <v>0.50422989908693294</v>
      </c>
      <c r="W19" s="2">
        <f t="shared" si="6"/>
        <v>0.55297048350005318</v>
      </c>
      <c r="X19" s="3">
        <f t="shared" si="7"/>
        <v>0.49776001498577832</v>
      </c>
      <c r="AB19" s="12">
        <f t="shared" si="8"/>
        <v>-7.750402225327481E-2</v>
      </c>
      <c r="AD19" s="12">
        <f t="shared" si="9"/>
        <v>0.48063368771523352</v>
      </c>
      <c r="AF19" s="1" t="s">
        <v>12</v>
      </c>
      <c r="AG19" s="3">
        <v>0</v>
      </c>
      <c r="AI19" s="12">
        <f t="shared" si="10"/>
        <v>-0.48063368771523352</v>
      </c>
      <c r="AK19" s="12">
        <f t="shared" si="11"/>
        <v>0.24962494594848891</v>
      </c>
      <c r="AM19" s="12">
        <f t="shared" si="12"/>
        <v>-0.11997815831693806</v>
      </c>
      <c r="AO19" s="1">
        <f t="shared" si="13"/>
        <v>5.998907915846903E-3</v>
      </c>
      <c r="AP19" s="2">
        <f t="shared" si="14"/>
        <v>-8.7584055571364779E-3</v>
      </c>
      <c r="AQ19" s="2">
        <f t="shared" si="15"/>
        <v>1.1037990565158301E-2</v>
      </c>
      <c r="AR19" s="3">
        <f t="shared" si="16"/>
        <v>3.2394102745573277E-3</v>
      </c>
      <c r="AT19" s="1">
        <f t="shared" si="17"/>
        <v>0</v>
      </c>
      <c r="AU19" s="2">
        <f t="shared" si="18"/>
        <v>0.24998210795371437</v>
      </c>
      <c r="AV19" s="2">
        <f t="shared" si="19"/>
        <v>0.24719412787777059</v>
      </c>
      <c r="AW19" s="3">
        <f t="shared" si="20"/>
        <v>0.24999498246713603</v>
      </c>
      <c r="AY19" s="1">
        <f t="shared" si="21"/>
        <v>0.24998210795371437</v>
      </c>
      <c r="AZ19" s="2">
        <f t="shared" si="22"/>
        <v>0.24719412787777059</v>
      </c>
      <c r="BA19" s="3">
        <f t="shared" si="23"/>
        <v>0.24999498246713603</v>
      </c>
    </row>
    <row r="20" spans="1:53" x14ac:dyDescent="0.3">
      <c r="A20" s="1">
        <v>1993</v>
      </c>
      <c r="B20" s="2">
        <v>4.4800000000000004</v>
      </c>
      <c r="C20" s="2" t="s">
        <v>11</v>
      </c>
      <c r="D20" s="3" t="s">
        <v>12</v>
      </c>
      <c r="F20" s="1">
        <v>1</v>
      </c>
      <c r="G20" s="2">
        <f t="shared" si="0"/>
        <v>0.93</v>
      </c>
      <c r="H20" s="2">
        <f t="shared" si="1"/>
        <v>0.64</v>
      </c>
      <c r="I20" s="2">
        <v>1</v>
      </c>
      <c r="J20" s="3">
        <v>0</v>
      </c>
      <c r="Q20" s="1">
        <f t="shared" si="2"/>
        <v>3.0780000000000002E-2</v>
      </c>
      <c r="R20" s="2">
        <f t="shared" si="3"/>
        <v>0.20956000000000002</v>
      </c>
      <c r="S20" s="3">
        <f t="shared" si="4"/>
        <v>1.0760000000000006E-2</v>
      </c>
      <c r="T20" s="2"/>
      <c r="U20" s="1">
        <v>1</v>
      </c>
      <c r="V20" s="2">
        <f t="shared" si="5"/>
        <v>0.50769439253191551</v>
      </c>
      <c r="W20" s="2">
        <f t="shared" si="6"/>
        <v>0.55219911096368612</v>
      </c>
      <c r="X20" s="3">
        <f t="shared" si="7"/>
        <v>0.50268997404682181</v>
      </c>
      <c r="AB20" s="12">
        <f t="shared" si="8"/>
        <v>-7.7313256853093482E-2</v>
      </c>
      <c r="AD20" s="12">
        <f t="shared" si="9"/>
        <v>0.48068130769372652</v>
      </c>
      <c r="AF20" s="1" t="s">
        <v>12</v>
      </c>
      <c r="AG20" s="3">
        <v>0</v>
      </c>
      <c r="AI20" s="12">
        <f t="shared" si="10"/>
        <v>-0.48068130769372652</v>
      </c>
      <c r="AK20" s="12">
        <f t="shared" si="11"/>
        <v>0.24962678812757552</v>
      </c>
      <c r="AM20" s="12">
        <f t="shared" si="12"/>
        <v>-0.11999093095254781</v>
      </c>
      <c r="AO20" s="1">
        <f t="shared" si="13"/>
        <v>5.999546547627391E-3</v>
      </c>
      <c r="AP20" s="2">
        <f t="shared" si="14"/>
        <v>-8.7593379595359896E-3</v>
      </c>
      <c r="AQ20" s="2">
        <f t="shared" si="15"/>
        <v>1.1039165647634399E-2</v>
      </c>
      <c r="AR20" s="3">
        <f t="shared" si="16"/>
        <v>3.2397551357187908E-3</v>
      </c>
      <c r="AT20" s="1">
        <f t="shared" si="17"/>
        <v>0</v>
      </c>
      <c r="AU20" s="2">
        <f t="shared" si="18"/>
        <v>0.24994079632356481</v>
      </c>
      <c r="AV20" s="2">
        <f t="shared" si="19"/>
        <v>0.24727525281460078</v>
      </c>
      <c r="AW20" s="3">
        <f t="shared" si="20"/>
        <v>0.24999276403962742</v>
      </c>
      <c r="AY20" s="1">
        <f t="shared" si="21"/>
        <v>0.24994079632356481</v>
      </c>
      <c r="AZ20" s="2">
        <f t="shared" si="22"/>
        <v>0.24727525281460078</v>
      </c>
      <c r="BA20" s="3">
        <f t="shared" si="23"/>
        <v>0.24999276403962742</v>
      </c>
    </row>
    <row r="21" spans="1:53" x14ac:dyDescent="0.3">
      <c r="A21" s="1">
        <v>1959</v>
      </c>
      <c r="B21" s="2">
        <v>5.7</v>
      </c>
      <c r="C21" s="2" t="s">
        <v>11</v>
      </c>
      <c r="D21" s="3" t="s">
        <v>12</v>
      </c>
      <c r="F21" s="1">
        <v>1</v>
      </c>
      <c r="G21" s="2">
        <f t="shared" si="0"/>
        <v>0.59</v>
      </c>
      <c r="H21" s="2">
        <f t="shared" si="1"/>
        <v>0.81428571428571428</v>
      </c>
      <c r="I21" s="2">
        <v>1</v>
      </c>
      <c r="J21" s="3">
        <v>0</v>
      </c>
      <c r="Q21" s="1">
        <f t="shared" si="2"/>
        <v>5.4820000000000008E-2</v>
      </c>
      <c r="R21" s="2">
        <f t="shared" si="3"/>
        <v>0.18333714285714287</v>
      </c>
      <c r="S21" s="3">
        <f t="shared" si="4"/>
        <v>2.6411428571428572E-2</v>
      </c>
      <c r="T21" s="2"/>
      <c r="U21" s="1">
        <v>1</v>
      </c>
      <c r="V21" s="2">
        <f t="shared" si="5"/>
        <v>0.51370156880531326</v>
      </c>
      <c r="W21" s="2">
        <f t="shared" si="6"/>
        <v>0.54570633200716545</v>
      </c>
      <c r="X21" s="3">
        <f t="shared" si="7"/>
        <v>0.50660247334358544</v>
      </c>
      <c r="AB21" s="12">
        <f t="shared" si="8"/>
        <v>-7.638303480214817E-2</v>
      </c>
      <c r="AD21" s="12">
        <f t="shared" si="9"/>
        <v>0.4809135201928198</v>
      </c>
      <c r="AF21" s="1" t="s">
        <v>11</v>
      </c>
      <c r="AG21" s="3">
        <v>1</v>
      </c>
      <c r="AI21" s="12">
        <f t="shared" si="10"/>
        <v>0.51908647980718015</v>
      </c>
      <c r="AK21" s="12">
        <f t="shared" si="11"/>
        <v>0.24963570628857007</v>
      </c>
      <c r="AM21" s="12">
        <f t="shared" si="12"/>
        <v>0.12958252001151299</v>
      </c>
      <c r="AO21" s="1">
        <f t="shared" si="13"/>
        <v>-6.4791260005756498E-3</v>
      </c>
      <c r="AP21" s="2">
        <f t="shared" si="14"/>
        <v>9.4595239608404481E-3</v>
      </c>
      <c r="AQ21" s="2">
        <f t="shared" si="15"/>
        <v>-1.1921591841059195E-2</v>
      </c>
      <c r="AR21" s="3">
        <f t="shared" si="16"/>
        <v>-3.4987280403108506E-3</v>
      </c>
      <c r="AT21" s="1">
        <f t="shared" si="17"/>
        <v>0</v>
      </c>
      <c r="AU21" s="2">
        <f t="shared" si="18"/>
        <v>0.24981226701227327</v>
      </c>
      <c r="AV21" s="2">
        <f t="shared" si="19"/>
        <v>0.24791093121445076</v>
      </c>
      <c r="AW21" s="3">
        <f t="shared" si="20"/>
        <v>0.24995640734574726</v>
      </c>
      <c r="AY21" s="1">
        <f t="shared" si="21"/>
        <v>0.24981226701227327</v>
      </c>
      <c r="AZ21" s="2">
        <f t="shared" si="22"/>
        <v>0.24791093121445076</v>
      </c>
      <c r="BA21" s="3">
        <f t="shared" si="23"/>
        <v>0.24995640734574726</v>
      </c>
    </row>
    <row r="22" spans="1:53" x14ac:dyDescent="0.3">
      <c r="A22" s="1">
        <v>1935</v>
      </c>
      <c r="B22" s="2">
        <v>3.04</v>
      </c>
      <c r="C22" s="2" t="s">
        <v>12</v>
      </c>
      <c r="D22" s="3" t="s">
        <v>11</v>
      </c>
      <c r="F22" s="1">
        <v>1</v>
      </c>
      <c r="G22" s="2">
        <f t="shared" si="0"/>
        <v>0.35</v>
      </c>
      <c r="H22" s="2">
        <f t="shared" si="1"/>
        <v>0.43428571428571427</v>
      </c>
      <c r="I22" s="2">
        <v>0</v>
      </c>
      <c r="J22" s="3">
        <v>1</v>
      </c>
      <c r="Q22" s="1">
        <f t="shared" si="2"/>
        <v>-0.13438</v>
      </c>
      <c r="R22" s="2">
        <f t="shared" si="3"/>
        <v>2.3857142857142855E-2</v>
      </c>
      <c r="S22" s="3">
        <f t="shared" si="4"/>
        <v>6.1211428571428569E-2</v>
      </c>
      <c r="T22" s="2"/>
      <c r="U22" s="1">
        <v>1</v>
      </c>
      <c r="V22" s="2">
        <f t="shared" si="5"/>
        <v>0.46645546370683533</v>
      </c>
      <c r="W22" s="2">
        <f t="shared" si="6"/>
        <v>0.50596400284269138</v>
      </c>
      <c r="X22" s="3">
        <f t="shared" si="7"/>
        <v>0.51529808082064632</v>
      </c>
      <c r="AB22" s="12">
        <f t="shared" si="8"/>
        <v>-7.6410487593086079E-2</v>
      </c>
      <c r="AD22" s="12">
        <f t="shared" si="9"/>
        <v>0.4809066669995557</v>
      </c>
      <c r="AF22" s="1" t="s">
        <v>12</v>
      </c>
      <c r="AG22" s="3">
        <v>0</v>
      </c>
      <c r="AI22" s="12">
        <f t="shared" si="10"/>
        <v>-0.4809066669995557</v>
      </c>
      <c r="AK22" s="12">
        <f t="shared" si="11"/>
        <v>0.24963544463493417</v>
      </c>
      <c r="AM22" s="12">
        <f t="shared" si="12"/>
        <v>-0.12005134964433831</v>
      </c>
      <c r="AO22" s="1">
        <f t="shared" si="13"/>
        <v>6.002567482216916E-3</v>
      </c>
      <c r="AP22" s="2">
        <f t="shared" si="14"/>
        <v>-8.763748524036696E-3</v>
      </c>
      <c r="AQ22" s="2">
        <f t="shared" si="15"/>
        <v>1.1044724167279123E-2</v>
      </c>
      <c r="AR22" s="3">
        <f t="shared" si="16"/>
        <v>3.2413864403971343E-3</v>
      </c>
      <c r="AT22" s="1">
        <f t="shared" si="17"/>
        <v>0</v>
      </c>
      <c r="AU22" s="2">
        <f t="shared" si="18"/>
        <v>0.24887476408487655</v>
      </c>
      <c r="AV22" s="2">
        <f t="shared" si="19"/>
        <v>0.24996443067009236</v>
      </c>
      <c r="AW22" s="3">
        <f t="shared" si="20"/>
        <v>0.24976596872320497</v>
      </c>
      <c r="AY22" s="1">
        <f t="shared" si="21"/>
        <v>0.24887476408487655</v>
      </c>
      <c r="AZ22" s="2">
        <f t="shared" si="22"/>
        <v>0.24996443067009236</v>
      </c>
      <c r="BA22" s="3">
        <f t="shared" si="23"/>
        <v>0.24976596872320497</v>
      </c>
    </row>
    <row r="23" spans="1:53" x14ac:dyDescent="0.3">
      <c r="A23" s="1">
        <v>1999</v>
      </c>
      <c r="B23" s="2">
        <v>5.63</v>
      </c>
      <c r="C23" s="2" t="s">
        <v>11</v>
      </c>
      <c r="D23" s="3" t="s">
        <v>12</v>
      </c>
      <c r="F23" s="1">
        <v>1</v>
      </c>
      <c r="G23" s="2">
        <f t="shared" si="0"/>
        <v>0.99</v>
      </c>
      <c r="H23" s="2">
        <f t="shared" si="1"/>
        <v>0.80428571428571427</v>
      </c>
      <c r="I23" s="2">
        <v>1</v>
      </c>
      <c r="J23" s="3">
        <v>0</v>
      </c>
      <c r="Q23" s="1">
        <f t="shared" si="2"/>
        <v>3.7459999999999993E-2</v>
      </c>
      <c r="R23" s="2">
        <f t="shared" si="3"/>
        <v>0.2122371428571429</v>
      </c>
      <c r="S23" s="3">
        <f t="shared" si="4"/>
        <v>2.3991428571428566E-2</v>
      </c>
      <c r="T23" s="2"/>
      <c r="U23" s="1">
        <v>1</v>
      </c>
      <c r="V23" s="2">
        <f t="shared" si="5"/>
        <v>0.509363905032715</v>
      </c>
      <c r="W23" s="2">
        <f t="shared" si="6"/>
        <v>0.5528610092485533</v>
      </c>
      <c r="X23" s="3">
        <f t="shared" si="7"/>
        <v>0.50599756946787655</v>
      </c>
      <c r="AB23" s="12">
        <f t="shared" si="8"/>
        <v>-7.7341582159111369E-2</v>
      </c>
      <c r="AD23" s="12">
        <f t="shared" si="9"/>
        <v>0.48067423694243216</v>
      </c>
      <c r="AF23" s="1" t="s">
        <v>11</v>
      </c>
      <c r="AG23" s="3">
        <v>1</v>
      </c>
      <c r="AI23" s="12">
        <f t="shared" si="10"/>
        <v>0.51932576305756784</v>
      </c>
      <c r="AK23" s="12">
        <f t="shared" si="11"/>
        <v>0.24962651488224274</v>
      </c>
      <c r="AM23" s="12">
        <f t="shared" si="12"/>
        <v>0.12963748032062203</v>
      </c>
      <c r="AO23" s="1">
        <f t="shared" si="13"/>
        <v>-6.4818740160311021E-3</v>
      </c>
      <c r="AP23" s="2">
        <f t="shared" si="14"/>
        <v>9.4635360634054075E-3</v>
      </c>
      <c r="AQ23" s="2">
        <f t="shared" si="15"/>
        <v>-1.1926648189497227E-2</v>
      </c>
      <c r="AR23" s="3">
        <f t="shared" si="16"/>
        <v>-3.5002119686567946E-3</v>
      </c>
      <c r="AT23" s="1">
        <f t="shared" si="17"/>
        <v>0</v>
      </c>
      <c r="AU23" s="2">
        <f t="shared" si="18"/>
        <v>0.24991231728253829</v>
      </c>
      <c r="AV23" s="2">
        <f t="shared" si="19"/>
        <v>0.24720571370122435</v>
      </c>
      <c r="AW23" s="3">
        <f t="shared" si="20"/>
        <v>0.249964029160478</v>
      </c>
      <c r="AY23" s="1">
        <f t="shared" si="21"/>
        <v>0.24991231728253829</v>
      </c>
      <c r="AZ23" s="2">
        <f t="shared" si="22"/>
        <v>0.24720571370122435</v>
      </c>
      <c r="BA23" s="3">
        <f t="shared" si="23"/>
        <v>0.249964029160478</v>
      </c>
    </row>
    <row r="24" spans="1:53" x14ac:dyDescent="0.3">
      <c r="A24" s="1">
        <v>1928</v>
      </c>
      <c r="B24" s="2">
        <v>4.46</v>
      </c>
      <c r="C24" s="2" t="s">
        <v>11</v>
      </c>
      <c r="D24" s="3" t="s">
        <v>12</v>
      </c>
      <c r="F24" s="1">
        <v>1</v>
      </c>
      <c r="G24" s="2">
        <f t="shared" si="0"/>
        <v>0.28000000000000003</v>
      </c>
      <c r="H24" s="2">
        <f t="shared" si="1"/>
        <v>0.63714285714285712</v>
      </c>
      <c r="I24" s="2">
        <v>1</v>
      </c>
      <c r="J24" s="3">
        <v>0</v>
      </c>
      <c r="Q24" s="1">
        <f t="shared" si="2"/>
        <v>5.7919999999999992E-2</v>
      </c>
      <c r="R24" s="2">
        <f t="shared" si="3"/>
        <v>0.16278857142857145</v>
      </c>
      <c r="S24" s="3">
        <f t="shared" si="4"/>
        <v>1.3125714285714282E-2</v>
      </c>
      <c r="T24" s="2"/>
      <c r="U24" s="1">
        <v>1</v>
      </c>
      <c r="V24" s="2">
        <f t="shared" si="5"/>
        <v>0.51447595332102203</v>
      </c>
      <c r="W24" s="2">
        <f t="shared" si="6"/>
        <v>0.54060750712472749</v>
      </c>
      <c r="X24" s="3">
        <f t="shared" si="7"/>
        <v>0.50328138146066759</v>
      </c>
      <c r="AB24" s="12">
        <f t="shared" si="8"/>
        <v>-7.5767743362478351E-2</v>
      </c>
      <c r="AD24" s="12">
        <f t="shared" si="9"/>
        <v>0.4810671207049349</v>
      </c>
      <c r="AF24" s="1" t="s">
        <v>11</v>
      </c>
      <c r="AG24" s="3">
        <v>1</v>
      </c>
      <c r="AI24" s="12">
        <f t="shared" si="10"/>
        <v>0.51893287929506515</v>
      </c>
      <c r="AK24" s="12">
        <f t="shared" si="11"/>
        <v>0.24964154608159853</v>
      </c>
      <c r="AM24" s="12">
        <f t="shared" si="12"/>
        <v>0.1295472062997956</v>
      </c>
      <c r="AO24" s="1">
        <f t="shared" si="13"/>
        <v>-6.4773603149897805E-3</v>
      </c>
      <c r="AP24" s="2">
        <f t="shared" si="14"/>
        <v>9.4569460598850786E-3</v>
      </c>
      <c r="AQ24" s="2">
        <f t="shared" si="15"/>
        <v>-1.1918342979581196E-2</v>
      </c>
      <c r="AR24" s="3">
        <f t="shared" si="16"/>
        <v>-3.4977745700944811E-3</v>
      </c>
      <c r="AT24" s="1">
        <f t="shared" si="17"/>
        <v>0</v>
      </c>
      <c r="AU24" s="2">
        <f t="shared" si="18"/>
        <v>0.24979044677544759</v>
      </c>
      <c r="AV24" s="2">
        <f t="shared" si="19"/>
        <v>0.24835103036511522</v>
      </c>
      <c r="AW24" s="3">
        <f t="shared" si="20"/>
        <v>0.24998923253570959</v>
      </c>
      <c r="AY24" s="1">
        <f t="shared" si="21"/>
        <v>0.24979044677544759</v>
      </c>
      <c r="AZ24" s="2">
        <f t="shared" si="22"/>
        <v>0.24835103036511522</v>
      </c>
      <c r="BA24" s="3">
        <f t="shared" si="23"/>
        <v>0.24998923253570959</v>
      </c>
    </row>
    <row r="25" spans="1:53" x14ac:dyDescent="0.3">
      <c r="A25" s="1">
        <v>1974</v>
      </c>
      <c r="B25" s="2">
        <v>4.6500000000000004</v>
      </c>
      <c r="C25" s="2" t="s">
        <v>11</v>
      </c>
      <c r="D25" s="3" t="s">
        <v>12</v>
      </c>
      <c r="F25" s="1">
        <v>1</v>
      </c>
      <c r="G25" s="2">
        <f t="shared" si="0"/>
        <v>0.74</v>
      </c>
      <c r="H25" s="2">
        <f t="shared" si="1"/>
        <v>0.66428571428571437</v>
      </c>
      <c r="I25" s="2">
        <v>1</v>
      </c>
      <c r="J25" s="3">
        <v>0</v>
      </c>
      <c r="Q25" s="1">
        <f t="shared" si="2"/>
        <v>4.012000000000001E-2</v>
      </c>
      <c r="R25" s="2">
        <f t="shared" si="3"/>
        <v>0.19563714285714284</v>
      </c>
      <c r="S25" s="3">
        <f t="shared" si="4"/>
        <v>1.3511428571428577E-2</v>
      </c>
      <c r="T25" s="2"/>
      <c r="U25" s="1">
        <v>1</v>
      </c>
      <c r="V25" s="2">
        <f t="shared" si="5"/>
        <v>0.51002865484714799</v>
      </c>
      <c r="W25" s="2">
        <f t="shared" si="6"/>
        <v>0.54875388474195652</v>
      </c>
      <c r="X25" s="3">
        <f t="shared" si="7"/>
        <v>0.50337780575569391</v>
      </c>
      <c r="AB25" s="12">
        <f t="shared" si="8"/>
        <v>-7.6844466347821938E-2</v>
      </c>
      <c r="AD25" s="12">
        <f t="shared" si="9"/>
        <v>0.48079833141953504</v>
      </c>
      <c r="AF25" s="1" t="s">
        <v>12</v>
      </c>
      <c r="AG25" s="3">
        <v>0</v>
      </c>
      <c r="AI25" s="12">
        <f t="shared" si="10"/>
        <v>-0.48079833141953504</v>
      </c>
      <c r="AK25" s="12">
        <f t="shared" si="11"/>
        <v>0.24963129592372602</v>
      </c>
      <c r="AM25" s="12">
        <f t="shared" si="12"/>
        <v>-0.12002231055022365</v>
      </c>
      <c r="AO25" s="1">
        <f t="shared" si="13"/>
        <v>6.0011155275111827E-3</v>
      </c>
      <c r="AP25" s="2">
        <f t="shared" si="14"/>
        <v>-8.7616286701663257E-3</v>
      </c>
      <c r="AQ25" s="2">
        <f t="shared" si="15"/>
        <v>1.1042052570620575E-2</v>
      </c>
      <c r="AR25" s="3">
        <f t="shared" si="16"/>
        <v>3.2406023848560385E-3</v>
      </c>
      <c r="AT25" s="1">
        <f t="shared" si="17"/>
        <v>0</v>
      </c>
      <c r="AU25" s="2">
        <f t="shared" si="18"/>
        <v>0.24989942608195678</v>
      </c>
      <c r="AV25" s="2">
        <f t="shared" si="19"/>
        <v>0.24762305872256801</v>
      </c>
      <c r="AW25" s="3">
        <f t="shared" si="20"/>
        <v>0.24998859042827681</v>
      </c>
      <c r="AY25" s="1">
        <f t="shared" si="21"/>
        <v>0.24989942608195678</v>
      </c>
      <c r="AZ25" s="2">
        <f t="shared" si="22"/>
        <v>0.24762305872256801</v>
      </c>
      <c r="BA25" s="3">
        <f t="shared" si="23"/>
        <v>0.24998859042827681</v>
      </c>
    </row>
    <row r="26" spans="1:53" x14ac:dyDescent="0.3">
      <c r="A26" s="1">
        <v>1958</v>
      </c>
      <c r="B26" s="2">
        <v>3.95</v>
      </c>
      <c r="C26" s="2" t="s">
        <v>11</v>
      </c>
      <c r="D26" s="3" t="s">
        <v>12</v>
      </c>
      <c r="F26" s="1">
        <v>1</v>
      </c>
      <c r="G26" s="2">
        <f t="shared" si="0"/>
        <v>0.57999999999999996</v>
      </c>
      <c r="H26" s="2">
        <f t="shared" si="1"/>
        <v>0.56428571428571428</v>
      </c>
      <c r="I26" s="2">
        <v>1</v>
      </c>
      <c r="J26" s="3">
        <v>0</v>
      </c>
      <c r="Q26" s="1">
        <f t="shared" si="2"/>
        <v>4.1240000000000013E-2</v>
      </c>
      <c r="R26" s="2">
        <f t="shared" si="3"/>
        <v>0.18511714285714287</v>
      </c>
      <c r="S26" s="3">
        <f t="shared" si="4"/>
        <v>5.9514285714285659E-3</v>
      </c>
      <c r="T26" s="2"/>
      <c r="U26" s="1">
        <v>1</v>
      </c>
      <c r="V26" s="2">
        <f t="shared" si="5"/>
        <v>0.51030853903141726</v>
      </c>
      <c r="W26" s="2">
        <f t="shared" si="6"/>
        <v>0.54614757744969866</v>
      </c>
      <c r="X26" s="3">
        <f t="shared" si="7"/>
        <v>0.50148785275127605</v>
      </c>
      <c r="AB26" s="12">
        <f t="shared" si="8"/>
        <v>-7.6533225800363272E-2</v>
      </c>
      <c r="AD26" s="12">
        <f t="shared" si="9"/>
        <v>0.4808760272644505</v>
      </c>
      <c r="AF26" s="1" t="s">
        <v>12</v>
      </c>
      <c r="AG26" s="3">
        <v>0</v>
      </c>
      <c r="AI26" s="12">
        <f t="shared" si="10"/>
        <v>-0.4808760272644505</v>
      </c>
      <c r="AK26" s="12">
        <f t="shared" si="11"/>
        <v>0.24963427366680993</v>
      </c>
      <c r="AM26" s="12">
        <f t="shared" si="12"/>
        <v>-0.12004313778994219</v>
      </c>
      <c r="AO26" s="1">
        <f t="shared" si="13"/>
        <v>6.0021568894971095E-3</v>
      </c>
      <c r="AP26" s="2">
        <f t="shared" si="14"/>
        <v>-8.7631490586657784E-3</v>
      </c>
      <c r="AQ26" s="2">
        <f t="shared" si="15"/>
        <v>1.1043968676674681E-2</v>
      </c>
      <c r="AR26" s="3">
        <f t="shared" si="16"/>
        <v>3.2411647203284392E-3</v>
      </c>
      <c r="AT26" s="1">
        <f t="shared" si="17"/>
        <v>0</v>
      </c>
      <c r="AU26" s="2">
        <f t="shared" si="18"/>
        <v>0.24989373402303774</v>
      </c>
      <c r="AV26" s="2">
        <f t="shared" si="19"/>
        <v>0.24787040109552405</v>
      </c>
      <c r="AW26" s="3">
        <f t="shared" si="20"/>
        <v>0.24999778629419053</v>
      </c>
      <c r="AY26" s="1">
        <f t="shared" si="21"/>
        <v>0.24989373402303774</v>
      </c>
      <c r="AZ26" s="2">
        <f t="shared" si="22"/>
        <v>0.24787040109552405</v>
      </c>
      <c r="BA26" s="3">
        <f t="shared" si="23"/>
        <v>0.24999778629419053</v>
      </c>
    </row>
    <row r="27" spans="1:53" x14ac:dyDescent="0.3">
      <c r="A27" s="1">
        <v>1935</v>
      </c>
      <c r="B27" s="2">
        <v>6.45</v>
      </c>
      <c r="C27" s="2" t="s">
        <v>11</v>
      </c>
      <c r="D27" s="3" t="s">
        <v>12</v>
      </c>
      <c r="F27" s="1">
        <v>1</v>
      </c>
      <c r="G27" s="2">
        <f t="shared" si="0"/>
        <v>0.35</v>
      </c>
      <c r="H27" s="2">
        <f t="shared" si="1"/>
        <v>0.92142857142857149</v>
      </c>
      <c r="I27" s="2">
        <v>1</v>
      </c>
      <c r="J27" s="3">
        <v>0</v>
      </c>
      <c r="Q27" s="1">
        <f t="shared" si="2"/>
        <v>7.0900000000000005E-2</v>
      </c>
      <c r="R27" s="2">
        <f t="shared" si="3"/>
        <v>0.16498571428571429</v>
      </c>
      <c r="S27" s="3">
        <f t="shared" si="4"/>
        <v>3.615714285714286E-2</v>
      </c>
      <c r="T27" s="2"/>
      <c r="U27" s="1">
        <v>1</v>
      </c>
      <c r="V27" s="2">
        <f t="shared" si="5"/>
        <v>0.51771757871324664</v>
      </c>
      <c r="W27" s="2">
        <f t="shared" si="6"/>
        <v>0.54115312091773293</v>
      </c>
      <c r="X27" s="3">
        <f t="shared" si="7"/>
        <v>0.50903830105879988</v>
      </c>
      <c r="AB27" s="12">
        <f t="shared" si="8"/>
        <v>-7.5736738006952034E-2</v>
      </c>
      <c r="AD27" s="12">
        <f t="shared" si="9"/>
        <v>0.4810748609343683</v>
      </c>
      <c r="AF27" s="1" t="s">
        <v>11</v>
      </c>
      <c r="AG27" s="3">
        <v>1</v>
      </c>
      <c r="AI27" s="12">
        <f t="shared" si="10"/>
        <v>0.51892513906563176</v>
      </c>
      <c r="AK27" s="12">
        <f t="shared" si="11"/>
        <v>0.24964183911134652</v>
      </c>
      <c r="AM27" s="12">
        <f t="shared" si="12"/>
        <v>0.12954542607745556</v>
      </c>
      <c r="AO27" s="1">
        <f t="shared" si="13"/>
        <v>-6.4772713038727782E-3</v>
      </c>
      <c r="AP27" s="2">
        <f t="shared" si="14"/>
        <v>9.4568161036542552E-3</v>
      </c>
      <c r="AQ27" s="2">
        <f t="shared" si="15"/>
        <v>-1.1918179199125911E-2</v>
      </c>
      <c r="AR27" s="3">
        <f t="shared" si="16"/>
        <v>-3.4977265040913E-3</v>
      </c>
      <c r="AT27" s="1">
        <f t="shared" si="17"/>
        <v>0</v>
      </c>
      <c r="AU27" s="2">
        <f t="shared" si="18"/>
        <v>0.2496860874045399</v>
      </c>
      <c r="AV27" s="2">
        <f t="shared" si="19"/>
        <v>0.24830642063873046</v>
      </c>
      <c r="AW27" s="3">
        <f t="shared" si="20"/>
        <v>0.2499183091139705</v>
      </c>
      <c r="AY27" s="1">
        <f t="shared" si="21"/>
        <v>0.2496860874045399</v>
      </c>
      <c r="AZ27" s="2">
        <f t="shared" si="22"/>
        <v>0.24830642063873046</v>
      </c>
      <c r="BA27" s="3">
        <f t="shared" si="23"/>
        <v>0.2499183091139705</v>
      </c>
    </row>
    <row r="28" spans="1:53" x14ac:dyDescent="0.3">
      <c r="A28" s="1">
        <v>1949</v>
      </c>
      <c r="B28" s="2">
        <v>4.67</v>
      </c>
      <c r="C28" s="2" t="s">
        <v>11</v>
      </c>
      <c r="D28" s="3" t="s">
        <v>12</v>
      </c>
      <c r="F28" s="1">
        <v>1</v>
      </c>
      <c r="G28" s="2">
        <f t="shared" si="0"/>
        <v>0.49</v>
      </c>
      <c r="H28" s="2">
        <f t="shared" si="1"/>
        <v>0.66714285714285715</v>
      </c>
      <c r="I28" s="2">
        <v>1</v>
      </c>
      <c r="J28" s="3">
        <v>0</v>
      </c>
      <c r="Q28" s="1">
        <f t="shared" si="2"/>
        <v>5.0780000000000006E-2</v>
      </c>
      <c r="R28" s="2">
        <f t="shared" si="3"/>
        <v>0.17760857142857145</v>
      </c>
      <c r="S28" s="3">
        <f t="shared" si="4"/>
        <v>1.4745714285714279E-2</v>
      </c>
      <c r="T28" s="2"/>
      <c r="U28" s="1">
        <v>1</v>
      </c>
      <c r="V28" s="2">
        <f t="shared" si="5"/>
        <v>0.5126922727504456</v>
      </c>
      <c r="W28" s="2">
        <f t="shared" si="6"/>
        <v>0.54428578847081588</v>
      </c>
      <c r="X28" s="3">
        <f t="shared" si="7"/>
        <v>0.50368636177599646</v>
      </c>
      <c r="AB28" s="12">
        <f t="shared" si="8"/>
        <v>-7.6247288396484439E-2</v>
      </c>
      <c r="AD28" s="12">
        <f t="shared" si="9"/>
        <v>0.48094740743042091</v>
      </c>
      <c r="AF28" s="1" t="s">
        <v>12</v>
      </c>
      <c r="AG28" s="3">
        <v>0</v>
      </c>
      <c r="AI28" s="12">
        <f t="shared" si="10"/>
        <v>-0.48094740743042091</v>
      </c>
      <c r="AK28" s="12">
        <f t="shared" si="11"/>
        <v>0.24963699871637759</v>
      </c>
      <c r="AM28" s="12">
        <f t="shared" si="12"/>
        <v>-0.12006226733135311</v>
      </c>
      <c r="AO28" s="1">
        <f t="shared" si="13"/>
        <v>6.0031133665676556E-3</v>
      </c>
      <c r="AP28" s="2">
        <f t="shared" si="14"/>
        <v>-8.7645455151887774E-3</v>
      </c>
      <c r="AQ28" s="2">
        <f t="shared" si="15"/>
        <v>1.1045728594484485E-2</v>
      </c>
      <c r="AR28" s="3">
        <f t="shared" si="16"/>
        <v>3.2416812179465338E-3</v>
      </c>
      <c r="AT28" s="1">
        <f t="shared" si="17"/>
        <v>0</v>
      </c>
      <c r="AU28" s="2">
        <f t="shared" si="18"/>
        <v>0.2498389062124283</v>
      </c>
      <c r="AV28" s="2">
        <f t="shared" si="19"/>
        <v>0.24803876893951815</v>
      </c>
      <c r="AW28" s="3">
        <f t="shared" si="20"/>
        <v>0.24998641073685648</v>
      </c>
      <c r="AY28" s="1">
        <f t="shared" si="21"/>
        <v>0.2498389062124283</v>
      </c>
      <c r="AZ28" s="2">
        <f t="shared" si="22"/>
        <v>0.24803876893951815</v>
      </c>
      <c r="BA28" s="3">
        <f t="shared" si="23"/>
        <v>0.24998641073685648</v>
      </c>
    </row>
    <row r="29" spans="1:53" x14ac:dyDescent="0.3">
      <c r="A29" s="1">
        <v>1945</v>
      </c>
      <c r="B29" s="2">
        <v>1.51</v>
      </c>
      <c r="C29" s="2" t="s">
        <v>11</v>
      </c>
      <c r="D29" s="3" t="s">
        <v>12</v>
      </c>
      <c r="F29" s="1">
        <v>1</v>
      </c>
      <c r="G29" s="2">
        <f t="shared" si="0"/>
        <v>0.45</v>
      </c>
      <c r="H29" s="2">
        <f t="shared" si="1"/>
        <v>0.21571428571428572</v>
      </c>
      <c r="I29" s="2">
        <v>1</v>
      </c>
      <c r="J29" s="3">
        <v>0</v>
      </c>
      <c r="Q29" s="1">
        <f t="shared" si="2"/>
        <v>2.718000000000001E-2</v>
      </c>
      <c r="R29" s="2">
        <f t="shared" si="3"/>
        <v>0.17924285714285715</v>
      </c>
      <c r="S29" s="3">
        <f t="shared" si="4"/>
        <v>-2.211142857142858E-2</v>
      </c>
      <c r="T29" s="2"/>
      <c r="U29" s="1">
        <v>1</v>
      </c>
      <c r="V29" s="2">
        <f t="shared" si="5"/>
        <v>0.50679458171235459</v>
      </c>
      <c r="W29" s="2">
        <f t="shared" si="6"/>
        <v>0.54469112526075913</v>
      </c>
      <c r="X29" s="3">
        <f t="shared" si="7"/>
        <v>0.4944723680672809</v>
      </c>
      <c r="AB29" s="12">
        <f t="shared" si="8"/>
        <v>-7.646633299680454E-2</v>
      </c>
      <c r="AD29" s="12">
        <f t="shared" si="9"/>
        <v>0.48089272602223626</v>
      </c>
      <c r="AF29" s="1" t="s">
        <v>11</v>
      </c>
      <c r="AG29" s="3">
        <v>1</v>
      </c>
      <c r="AI29" s="12">
        <f t="shared" si="10"/>
        <v>0.51910727397776379</v>
      </c>
      <c r="AK29" s="12">
        <f t="shared" si="11"/>
        <v>0.24963491208113869</v>
      </c>
      <c r="AM29" s="12">
        <f t="shared" si="12"/>
        <v>0.12958729870011865</v>
      </c>
      <c r="AO29" s="1">
        <f t="shared" si="13"/>
        <v>-6.4793649350059325E-3</v>
      </c>
      <c r="AP29" s="2">
        <f t="shared" si="14"/>
        <v>9.4598728051086614E-3</v>
      </c>
      <c r="AQ29" s="2">
        <f t="shared" si="15"/>
        <v>-1.1922031480410916E-2</v>
      </c>
      <c r="AR29" s="3">
        <f t="shared" si="16"/>
        <v>-3.4988570649032032E-3</v>
      </c>
      <c r="AT29" s="1">
        <f t="shared" si="17"/>
        <v>0</v>
      </c>
      <c r="AU29" s="2">
        <f t="shared" si="18"/>
        <v>0.24995383365935414</v>
      </c>
      <c r="AV29" s="2">
        <f t="shared" si="19"/>
        <v>0.24800270332292715</v>
      </c>
      <c r="AW29" s="3">
        <f t="shared" si="20"/>
        <v>0.24996944528521639</v>
      </c>
      <c r="AY29" s="1">
        <f t="shared" si="21"/>
        <v>0.24995383365935414</v>
      </c>
      <c r="AZ29" s="2">
        <f t="shared" si="22"/>
        <v>0.24800270332292715</v>
      </c>
      <c r="BA29" s="3">
        <f t="shared" si="23"/>
        <v>0.24996944528521639</v>
      </c>
    </row>
    <row r="30" spans="1:53" x14ac:dyDescent="0.3">
      <c r="A30" s="1">
        <v>1920</v>
      </c>
      <c r="B30" s="2">
        <v>6.02</v>
      </c>
      <c r="C30" s="2" t="s">
        <v>11</v>
      </c>
      <c r="D30" s="3" t="s">
        <v>12</v>
      </c>
      <c r="F30" s="1">
        <v>1</v>
      </c>
      <c r="G30" s="2">
        <f t="shared" si="0"/>
        <v>0.2</v>
      </c>
      <c r="H30" s="2">
        <f t="shared" si="1"/>
        <v>0.86</v>
      </c>
      <c r="I30" s="2">
        <v>1</v>
      </c>
      <c r="J30" s="3">
        <v>0</v>
      </c>
      <c r="Q30" s="1">
        <f t="shared" si="2"/>
        <v>7.3759999999999992E-2</v>
      </c>
      <c r="R30" s="2">
        <f t="shared" si="3"/>
        <v>0.15479999999999999</v>
      </c>
      <c r="S30" s="3">
        <f t="shared" si="4"/>
        <v>3.1719999999999984E-2</v>
      </c>
      <c r="T30" s="2"/>
      <c r="U30" s="1">
        <v>1</v>
      </c>
      <c r="V30" s="2">
        <f t="shared" si="5"/>
        <v>0.51843164425316735</v>
      </c>
      <c r="W30" s="2">
        <f t="shared" si="6"/>
        <v>0.53862290393633683</v>
      </c>
      <c r="X30" s="3">
        <f t="shared" si="7"/>
        <v>0.50792933516388361</v>
      </c>
      <c r="AB30" s="12">
        <f t="shared" si="8"/>
        <v>-7.5421889181086638E-2</v>
      </c>
      <c r="AD30" s="12">
        <f t="shared" si="9"/>
        <v>0.48115346084199206</v>
      </c>
      <c r="AF30" s="1" t="s">
        <v>11</v>
      </c>
      <c r="AG30" s="3">
        <v>1</v>
      </c>
      <c r="AI30" s="12">
        <f t="shared" si="10"/>
        <v>0.51884653915800794</v>
      </c>
      <c r="AK30" s="12">
        <f t="shared" si="11"/>
        <v>0.24964480796176566</v>
      </c>
      <c r="AM30" s="12">
        <f t="shared" si="12"/>
        <v>0.12952734462972762</v>
      </c>
      <c r="AO30" s="1">
        <f t="shared" si="13"/>
        <v>-6.4763672314863815E-3</v>
      </c>
      <c r="AP30" s="2">
        <f t="shared" si="14"/>
        <v>9.4554961579701152E-3</v>
      </c>
      <c r="AQ30" s="2">
        <f t="shared" si="15"/>
        <v>-1.1916515705934941E-2</v>
      </c>
      <c r="AR30" s="3">
        <f t="shared" si="16"/>
        <v>-3.4972383050026457E-3</v>
      </c>
      <c r="AT30" s="1">
        <f t="shared" si="17"/>
        <v>0</v>
      </c>
      <c r="AU30" s="2">
        <f t="shared" si="18"/>
        <v>0.24966027449012468</v>
      </c>
      <c r="AV30" s="2">
        <f t="shared" si="19"/>
        <v>0.2485082712915245</v>
      </c>
      <c r="AW30" s="3">
        <f t="shared" si="20"/>
        <v>0.24993712564385881</v>
      </c>
      <c r="AY30" s="1">
        <f t="shared" si="21"/>
        <v>0.24966027449012468</v>
      </c>
      <c r="AZ30" s="2">
        <f t="shared" si="22"/>
        <v>0.2485082712915245</v>
      </c>
      <c r="BA30" s="3">
        <f t="shared" si="23"/>
        <v>0.24993712564385881</v>
      </c>
    </row>
    <row r="31" spans="1:53" x14ac:dyDescent="0.3">
      <c r="A31" s="1">
        <v>1954</v>
      </c>
      <c r="B31" s="2">
        <v>5.38</v>
      </c>
      <c r="C31" s="2" t="s">
        <v>11</v>
      </c>
      <c r="D31" s="3" t="s">
        <v>12</v>
      </c>
      <c r="F31" s="1">
        <v>1</v>
      </c>
      <c r="G31" s="2">
        <f t="shared" si="0"/>
        <v>0.54</v>
      </c>
      <c r="H31" s="2">
        <f t="shared" si="1"/>
        <v>0.76857142857142857</v>
      </c>
      <c r="I31" s="2">
        <v>1</v>
      </c>
      <c r="J31" s="3">
        <v>0</v>
      </c>
      <c r="Q31" s="1">
        <f t="shared" si="2"/>
        <v>5.4359999999999999E-2</v>
      </c>
      <c r="R31" s="2">
        <f t="shared" si="3"/>
        <v>0.18019428571428572</v>
      </c>
      <c r="S31" s="3">
        <f t="shared" si="4"/>
        <v>2.2862857142857143E-2</v>
      </c>
      <c r="T31" s="2"/>
      <c r="U31" s="1">
        <v>1</v>
      </c>
      <c r="V31" s="2">
        <f t="shared" si="5"/>
        <v>0.51358665444024065</v>
      </c>
      <c r="W31" s="2">
        <f t="shared" si="6"/>
        <v>0.54492707206813773</v>
      </c>
      <c r="X31" s="3">
        <f t="shared" si="7"/>
        <v>0.50571546532686373</v>
      </c>
      <c r="AB31" s="12">
        <f t="shared" si="8"/>
        <v>-7.6295782419956423E-2</v>
      </c>
      <c r="AD31" s="12">
        <f t="shared" si="9"/>
        <v>0.48093530153913311</v>
      </c>
      <c r="AF31" s="1" t="s">
        <v>12</v>
      </c>
      <c r="AG31" s="3">
        <v>0</v>
      </c>
      <c r="AI31" s="12">
        <f t="shared" si="10"/>
        <v>-0.48093530153913311</v>
      </c>
      <c r="AK31" s="12">
        <f t="shared" si="11"/>
        <v>0.24963653727259622</v>
      </c>
      <c r="AM31" s="12">
        <f t="shared" si="12"/>
        <v>-0.1200590233283811</v>
      </c>
      <c r="AO31" s="1">
        <f t="shared" si="13"/>
        <v>6.002951166419055E-3</v>
      </c>
      <c r="AP31" s="2">
        <f t="shared" si="14"/>
        <v>-8.7643087029718198E-3</v>
      </c>
      <c r="AQ31" s="2">
        <f t="shared" si="15"/>
        <v>1.1045430146211061E-2</v>
      </c>
      <c r="AR31" s="3">
        <f t="shared" si="16"/>
        <v>3.2415936298662898E-3</v>
      </c>
      <c r="AT31" s="1">
        <f t="shared" si="17"/>
        <v>0</v>
      </c>
      <c r="AU31" s="2">
        <f t="shared" si="18"/>
        <v>0.2498154028211215</v>
      </c>
      <c r="AV31" s="2">
        <f t="shared" si="19"/>
        <v>0.24798155819538437</v>
      </c>
      <c r="AW31" s="3">
        <f t="shared" si="20"/>
        <v>0.24996733345609742</v>
      </c>
      <c r="AY31" s="1">
        <f t="shared" si="21"/>
        <v>0.2498154028211215</v>
      </c>
      <c r="AZ31" s="2">
        <f t="shared" si="22"/>
        <v>0.24798155819538437</v>
      </c>
      <c r="BA31" s="3">
        <f t="shared" si="23"/>
        <v>0.24996733345609742</v>
      </c>
    </row>
    <row r="32" spans="1:53" x14ac:dyDescent="0.3">
      <c r="A32" s="1">
        <v>1979</v>
      </c>
      <c r="B32" s="2">
        <v>4.09</v>
      </c>
      <c r="C32" s="2" t="s">
        <v>12</v>
      </c>
      <c r="D32" s="3" t="s">
        <v>12</v>
      </c>
      <c r="F32" s="1">
        <v>1</v>
      </c>
      <c r="G32" s="2">
        <f t="shared" si="0"/>
        <v>0.79</v>
      </c>
      <c r="H32" s="2">
        <f t="shared" si="1"/>
        <v>0.5842857142857143</v>
      </c>
      <c r="I32" s="2">
        <v>0</v>
      </c>
      <c r="J32" s="3">
        <v>0</v>
      </c>
      <c r="Q32" s="1">
        <f t="shared" si="2"/>
        <v>-6.3460000000000003E-2</v>
      </c>
      <c r="R32" s="2">
        <f t="shared" si="3"/>
        <v>0.11903714285714287</v>
      </c>
      <c r="S32" s="3">
        <f t="shared" si="4"/>
        <v>9.0751428571428566E-2</v>
      </c>
      <c r="T32" s="2"/>
      <c r="U32" s="1">
        <v>1</v>
      </c>
      <c r="V32" s="2">
        <f t="shared" si="5"/>
        <v>0.48414032211315677</v>
      </c>
      <c r="W32" s="2">
        <f t="shared" si="6"/>
        <v>0.52972419507315061</v>
      </c>
      <c r="X32" s="3">
        <f t="shared" si="7"/>
        <v>0.52267229886057431</v>
      </c>
      <c r="AB32" s="12">
        <f t="shared" si="8"/>
        <v>-7.7504534501704928E-2</v>
      </c>
      <c r="AD32" s="12">
        <f t="shared" si="9"/>
        <v>0.48063355984524808</v>
      </c>
      <c r="AF32" s="1" t="s">
        <v>12</v>
      </c>
      <c r="AG32" s="3">
        <v>0</v>
      </c>
      <c r="AI32" s="12">
        <f t="shared" si="10"/>
        <v>-0.48063355984524808</v>
      </c>
      <c r="AK32" s="12">
        <f t="shared" si="11"/>
        <v>0.24962494099573243</v>
      </c>
      <c r="AM32" s="12">
        <f t="shared" si="12"/>
        <v>-0.11997812401693889</v>
      </c>
      <c r="AO32" s="1">
        <f t="shared" si="13"/>
        <v>5.998906200846945E-3</v>
      </c>
      <c r="AP32" s="2">
        <f t="shared" si="14"/>
        <v>-8.7584030532365381E-3</v>
      </c>
      <c r="AQ32" s="2">
        <f t="shared" si="15"/>
        <v>1.1037987409558378E-2</v>
      </c>
      <c r="AR32" s="3">
        <f t="shared" si="16"/>
        <v>3.2394093484573497E-3</v>
      </c>
      <c r="AT32" s="1">
        <f t="shared" si="17"/>
        <v>0</v>
      </c>
      <c r="AU32" s="2">
        <f t="shared" si="18"/>
        <v>0.24974847061732555</v>
      </c>
      <c r="AV32" s="2">
        <f t="shared" si="19"/>
        <v>0.24911647222725328</v>
      </c>
      <c r="AW32" s="3">
        <f t="shared" si="20"/>
        <v>0.2494859668643768</v>
      </c>
      <c r="AY32" s="1">
        <f t="shared" si="21"/>
        <v>0.24974847061732555</v>
      </c>
      <c r="AZ32" s="2">
        <f t="shared" si="22"/>
        <v>0.24911647222725328</v>
      </c>
      <c r="BA32" s="3">
        <f t="shared" si="23"/>
        <v>0.2494859668643768</v>
      </c>
    </row>
    <row r="33" spans="1:53" x14ac:dyDescent="0.3">
      <c r="A33" s="1">
        <v>1911</v>
      </c>
      <c r="B33" s="2">
        <v>5.04</v>
      </c>
      <c r="C33" s="2" t="s">
        <v>11</v>
      </c>
      <c r="D33" s="3" t="s">
        <v>12</v>
      </c>
      <c r="F33" s="1">
        <v>1</v>
      </c>
      <c r="G33" s="2">
        <f t="shared" si="0"/>
        <v>0.11</v>
      </c>
      <c r="H33" s="2">
        <f t="shared" si="1"/>
        <v>0.72</v>
      </c>
      <c r="I33" s="2">
        <v>1</v>
      </c>
      <c r="J33" s="3">
        <v>0</v>
      </c>
      <c r="Q33" s="1">
        <f t="shared" si="2"/>
        <v>6.9700000000000012E-2</v>
      </c>
      <c r="R33" s="2">
        <f t="shared" si="3"/>
        <v>0.14972000000000002</v>
      </c>
      <c r="S33" s="3">
        <f t="shared" si="4"/>
        <v>2.0599999999999993E-2</v>
      </c>
      <c r="T33" s="2"/>
      <c r="U33" s="1">
        <v>1</v>
      </c>
      <c r="V33" s="2">
        <f t="shared" si="5"/>
        <v>0.51741794907386274</v>
      </c>
      <c r="W33" s="2">
        <f t="shared" si="6"/>
        <v>0.5373602368928132</v>
      </c>
      <c r="X33" s="3">
        <f t="shared" si="7"/>
        <v>0.50514981788656155</v>
      </c>
      <c r="AB33" s="12">
        <f t="shared" si="8"/>
        <v>-7.5304676594683997E-2</v>
      </c>
      <c r="AD33" s="12">
        <f t="shared" si="9"/>
        <v>0.4811827224202222</v>
      </c>
      <c r="AF33" s="1" t="s">
        <v>11</v>
      </c>
      <c r="AG33" s="3">
        <v>1</v>
      </c>
      <c r="AI33" s="12">
        <f t="shared" si="10"/>
        <v>0.5188172775797778</v>
      </c>
      <c r="AK33" s="12">
        <f t="shared" si="11"/>
        <v>0.24964591006448558</v>
      </c>
      <c r="AM33" s="12">
        <f t="shared" si="12"/>
        <v>0.12952061141858245</v>
      </c>
      <c r="AO33" s="1">
        <f t="shared" si="13"/>
        <v>-6.4760305709291232E-3</v>
      </c>
      <c r="AP33" s="2">
        <f t="shared" si="14"/>
        <v>9.4550046335565192E-3</v>
      </c>
      <c r="AQ33" s="2">
        <f t="shared" si="15"/>
        <v>-1.1915896250509586E-2</v>
      </c>
      <c r="AR33" s="3">
        <f t="shared" si="16"/>
        <v>-3.4970565083017264E-3</v>
      </c>
      <c r="AT33" s="1">
        <f t="shared" si="17"/>
        <v>0</v>
      </c>
      <c r="AU33" s="2">
        <f t="shared" si="18"/>
        <v>0.24969661505006033</v>
      </c>
      <c r="AV33" s="2">
        <f t="shared" si="19"/>
        <v>0.24860421269931288</v>
      </c>
      <c r="AW33" s="3">
        <f t="shared" si="20"/>
        <v>0.24997347937573525</v>
      </c>
      <c r="AY33" s="1">
        <f t="shared" si="21"/>
        <v>0.24969661505006033</v>
      </c>
      <c r="AZ33" s="2">
        <f t="shared" si="22"/>
        <v>0.24860421269931288</v>
      </c>
      <c r="BA33" s="3">
        <f t="shared" si="23"/>
        <v>0.24997347937573525</v>
      </c>
    </row>
    <row r="34" spans="1:53" x14ac:dyDescent="0.3">
      <c r="A34" s="1">
        <v>1952</v>
      </c>
      <c r="B34" s="2">
        <v>1.52</v>
      </c>
      <c r="C34" s="2" t="s">
        <v>12</v>
      </c>
      <c r="D34" s="3" t="s">
        <v>12</v>
      </c>
      <c r="F34" s="1">
        <v>1</v>
      </c>
      <c r="G34" s="2">
        <f t="shared" si="0"/>
        <v>0.52</v>
      </c>
      <c r="H34" s="2">
        <f t="shared" si="1"/>
        <v>0.21714285714285714</v>
      </c>
      <c r="I34" s="2">
        <v>0</v>
      </c>
      <c r="J34" s="3">
        <v>0</v>
      </c>
      <c r="Q34" s="1">
        <f t="shared" si="2"/>
        <v>-7.2679999999999995E-2</v>
      </c>
      <c r="R34" s="2">
        <f t="shared" si="3"/>
        <v>0.10326857142857143</v>
      </c>
      <c r="S34" s="3">
        <f t="shared" si="4"/>
        <v>6.1725714285714287E-2</v>
      </c>
      <c r="T34" s="2"/>
      <c r="U34" s="1">
        <v>1</v>
      </c>
      <c r="V34" s="2">
        <f t="shared" si="5"/>
        <v>0.48183799418454326</v>
      </c>
      <c r="W34" s="2">
        <f t="shared" si="6"/>
        <v>0.52579422360861039</v>
      </c>
      <c r="X34" s="3">
        <f t="shared" si="7"/>
        <v>0.51542653087685253</v>
      </c>
      <c r="AB34" s="12">
        <f t="shared" si="8"/>
        <v>-7.7115411330195532E-2</v>
      </c>
      <c r="AD34" s="12">
        <f t="shared" si="9"/>
        <v>0.48073069542475755</v>
      </c>
      <c r="AF34" s="1" t="s">
        <v>12</v>
      </c>
      <c r="AG34" s="3">
        <v>0</v>
      </c>
      <c r="AI34" s="12">
        <f t="shared" si="10"/>
        <v>-0.48073069542475755</v>
      </c>
      <c r="AK34" s="12">
        <f t="shared" si="11"/>
        <v>0.24962869390118653</v>
      </c>
      <c r="AM34" s="12">
        <f t="shared" si="12"/>
        <v>-0.12000417561709133</v>
      </c>
      <c r="AO34" s="1">
        <f t="shared" si="13"/>
        <v>6.0002087808545667E-3</v>
      </c>
      <c r="AP34" s="2">
        <f t="shared" si="14"/>
        <v>-8.7603048200476669E-3</v>
      </c>
      <c r="AQ34" s="2">
        <f t="shared" si="15"/>
        <v>1.1040384156772403E-2</v>
      </c>
      <c r="AR34" s="3">
        <f t="shared" si="16"/>
        <v>3.2401127416614656E-3</v>
      </c>
      <c r="AT34" s="1">
        <f t="shared" si="17"/>
        <v>0</v>
      </c>
      <c r="AU34" s="2">
        <f t="shared" si="18"/>
        <v>0.24967014154475933</v>
      </c>
      <c r="AV34" s="2">
        <f t="shared" si="19"/>
        <v>0.249334658028429</v>
      </c>
      <c r="AW34" s="3">
        <f t="shared" si="20"/>
        <v>0.24976202214510551</v>
      </c>
      <c r="AY34" s="1">
        <f t="shared" si="21"/>
        <v>0.24967014154475933</v>
      </c>
      <c r="AZ34" s="2">
        <f t="shared" si="22"/>
        <v>0.249334658028429</v>
      </c>
      <c r="BA34" s="3">
        <f t="shared" si="23"/>
        <v>0.24976202214510551</v>
      </c>
    </row>
    <row r="35" spans="1:53" x14ac:dyDescent="0.3">
      <c r="A35" s="1">
        <v>1954</v>
      </c>
      <c r="B35" s="2">
        <v>4.03</v>
      </c>
      <c r="C35" s="2" t="s">
        <v>11</v>
      </c>
      <c r="D35" s="3" t="s">
        <v>12</v>
      </c>
      <c r="F35" s="1">
        <v>1</v>
      </c>
      <c r="G35" s="2">
        <f t="shared" si="0"/>
        <v>0.54</v>
      </c>
      <c r="H35" s="2">
        <f t="shared" si="1"/>
        <v>0.57571428571428573</v>
      </c>
      <c r="I35" s="2">
        <v>1</v>
      </c>
      <c r="J35" s="3">
        <v>0</v>
      </c>
      <c r="Q35" s="1">
        <f t="shared" si="2"/>
        <v>4.3560000000000001E-2</v>
      </c>
      <c r="R35" s="2">
        <f t="shared" si="3"/>
        <v>0.18212285714285714</v>
      </c>
      <c r="S35" s="3">
        <f t="shared" si="4"/>
        <v>7.0485714285714179E-3</v>
      </c>
      <c r="T35" s="2"/>
      <c r="U35" s="1">
        <v>1</v>
      </c>
      <c r="V35" s="2">
        <f t="shared" si="5"/>
        <v>0.51088827836938222</v>
      </c>
      <c r="W35" s="2">
        <f t="shared" si="6"/>
        <v>0.54540528063345217</v>
      </c>
      <c r="X35" s="3">
        <f t="shared" si="7"/>
        <v>0.50176213556156124</v>
      </c>
      <c r="AB35" s="12">
        <f t="shared" si="8"/>
        <v>-7.6430019157474854E-2</v>
      </c>
      <c r="AD35" s="12">
        <f t="shared" si="9"/>
        <v>0.48090179123061361</v>
      </c>
      <c r="AF35" s="1" t="s">
        <v>12</v>
      </c>
      <c r="AG35" s="3">
        <v>0</v>
      </c>
      <c r="AI35" s="12">
        <f t="shared" si="10"/>
        <v>-0.48090179123061361</v>
      </c>
      <c r="AK35" s="12">
        <f t="shared" si="11"/>
        <v>0.24963525842180093</v>
      </c>
      <c r="AM35" s="12">
        <f t="shared" si="12"/>
        <v>-0.12005004292936118</v>
      </c>
      <c r="AO35" s="1">
        <f t="shared" si="13"/>
        <v>6.0025021464680597E-3</v>
      </c>
      <c r="AP35" s="2">
        <f t="shared" si="14"/>
        <v>-8.7636531338433649E-3</v>
      </c>
      <c r="AQ35" s="2">
        <f t="shared" si="15"/>
        <v>1.1044603949501228E-2</v>
      </c>
      <c r="AR35" s="3">
        <f t="shared" si="16"/>
        <v>3.2413511590927519E-3</v>
      </c>
      <c r="AT35" s="1">
        <f t="shared" si="17"/>
        <v>0</v>
      </c>
      <c r="AU35" s="2">
        <f t="shared" si="18"/>
        <v>0.24988144539415083</v>
      </c>
      <c r="AV35" s="2">
        <f t="shared" si="19"/>
        <v>0.24793836049059745</v>
      </c>
      <c r="AW35" s="3">
        <f t="shared" si="20"/>
        <v>0.24999689487826268</v>
      </c>
      <c r="AY35" s="1">
        <f t="shared" si="21"/>
        <v>0.24988144539415083</v>
      </c>
      <c r="AZ35" s="2">
        <f t="shared" si="22"/>
        <v>0.24793836049059745</v>
      </c>
      <c r="BA35" s="3">
        <f t="shared" si="23"/>
        <v>0.24999689487826268</v>
      </c>
    </row>
    <row r="36" spans="1:53" x14ac:dyDescent="0.3">
      <c r="A36" s="1">
        <v>1992</v>
      </c>
      <c r="B36" s="2">
        <v>5.64</v>
      </c>
      <c r="C36" s="2" t="s">
        <v>12</v>
      </c>
      <c r="D36" s="3" t="s">
        <v>12</v>
      </c>
      <c r="F36" s="1">
        <v>1</v>
      </c>
      <c r="G36" s="2">
        <f t="shared" si="0"/>
        <v>0.92</v>
      </c>
      <c r="H36" s="2">
        <f t="shared" si="1"/>
        <v>0.80571428571428572</v>
      </c>
      <c r="I36" s="2">
        <v>0</v>
      </c>
      <c r="J36" s="3">
        <v>0</v>
      </c>
      <c r="Q36" s="1">
        <f t="shared" si="2"/>
        <v>-5.6520000000000008E-2</v>
      </c>
      <c r="R36" s="2">
        <f t="shared" si="3"/>
        <v>0.12618285714285715</v>
      </c>
      <c r="S36" s="3">
        <f t="shared" si="4"/>
        <v>0.10838857142857143</v>
      </c>
      <c r="T36" s="2"/>
      <c r="U36" s="1">
        <v>1</v>
      </c>
      <c r="V36" s="2">
        <f t="shared" si="5"/>
        <v>0.48587376033475765</v>
      </c>
      <c r="W36" s="2">
        <f t="shared" si="6"/>
        <v>0.5315039246189931</v>
      </c>
      <c r="X36" s="3">
        <f t="shared" si="7"/>
        <v>0.52707064569682882</v>
      </c>
      <c r="AB36" s="12">
        <f t="shared" si="8"/>
        <v>-7.7660483994324431E-2</v>
      </c>
      <c r="AD36" s="12">
        <f t="shared" si="9"/>
        <v>0.48059463108000561</v>
      </c>
      <c r="AF36" s="1" t="s">
        <v>12</v>
      </c>
      <c r="AG36" s="3">
        <v>0</v>
      </c>
      <c r="AI36" s="12">
        <f t="shared" si="10"/>
        <v>-0.48059463108000561</v>
      </c>
      <c r="AK36" s="12">
        <f t="shared" si="11"/>
        <v>0.24962343165707895</v>
      </c>
      <c r="AM36" s="12">
        <f t="shared" si="12"/>
        <v>-0.11996768104615885</v>
      </c>
      <c r="AO36" s="1">
        <f t="shared" si="13"/>
        <v>5.9983840523079425E-3</v>
      </c>
      <c r="AP36" s="2">
        <f t="shared" si="14"/>
        <v>-8.7576407163695962E-3</v>
      </c>
      <c r="AQ36" s="2">
        <f t="shared" si="15"/>
        <v>1.1037026656246614E-2</v>
      </c>
      <c r="AR36" s="3">
        <f t="shared" si="16"/>
        <v>3.2391273882462889E-3</v>
      </c>
      <c r="AT36" s="1">
        <f t="shared" si="17"/>
        <v>0</v>
      </c>
      <c r="AU36" s="2">
        <f t="shared" si="18"/>
        <v>0.24980044935292017</v>
      </c>
      <c r="AV36" s="2">
        <f t="shared" si="19"/>
        <v>0.24900750273360081</v>
      </c>
      <c r="AW36" s="3">
        <f t="shared" si="20"/>
        <v>0.24926718014155677</v>
      </c>
      <c r="AY36" s="1">
        <f t="shared" si="21"/>
        <v>0.24980044935292017</v>
      </c>
      <c r="AZ36" s="2">
        <f t="shared" si="22"/>
        <v>0.24900750273360081</v>
      </c>
      <c r="BA36" s="3">
        <f t="shared" si="23"/>
        <v>0.24926718014155677</v>
      </c>
    </row>
    <row r="37" spans="1:53" x14ac:dyDescent="0.3">
      <c r="A37" s="1">
        <v>1969</v>
      </c>
      <c r="B37" s="2">
        <v>3.62</v>
      </c>
      <c r="C37" s="2" t="s">
        <v>11</v>
      </c>
      <c r="D37" s="3" t="s">
        <v>12</v>
      </c>
      <c r="F37" s="1">
        <v>1</v>
      </c>
      <c r="G37" s="2">
        <f t="shared" si="0"/>
        <v>0.69</v>
      </c>
      <c r="H37" s="2">
        <f t="shared" si="1"/>
        <v>0.51714285714285713</v>
      </c>
      <c r="I37" s="2">
        <v>1</v>
      </c>
      <c r="J37" s="3">
        <v>0</v>
      </c>
      <c r="Q37" s="1">
        <f t="shared" si="2"/>
        <v>3.3979999999999996E-2</v>
      </c>
      <c r="R37" s="2">
        <f t="shared" si="3"/>
        <v>0.19350857142857142</v>
      </c>
      <c r="S37" s="3">
        <f t="shared" si="4"/>
        <v>1.6457142857142781E-3</v>
      </c>
      <c r="T37" s="2"/>
      <c r="U37" s="1">
        <v>1</v>
      </c>
      <c r="V37" s="2">
        <f t="shared" si="5"/>
        <v>0.50849418270518487</v>
      </c>
      <c r="W37" s="2">
        <f t="shared" si="6"/>
        <v>0.54822674686880823</v>
      </c>
      <c r="X37" s="3">
        <f t="shared" si="7"/>
        <v>0.50041142847857001</v>
      </c>
      <c r="AB37" s="12">
        <f t="shared" si="8"/>
        <v>-7.6827893943373263E-2</v>
      </c>
      <c r="AD37" s="12">
        <f t="shared" si="9"/>
        <v>0.48080246841165047</v>
      </c>
      <c r="AF37" s="1" t="s">
        <v>12</v>
      </c>
      <c r="AG37" s="3">
        <v>0</v>
      </c>
      <c r="AI37" s="12">
        <f t="shared" si="10"/>
        <v>-0.48080246841165047</v>
      </c>
      <c r="AK37" s="12">
        <f t="shared" si="11"/>
        <v>0.24963145478091431</v>
      </c>
      <c r="AM37" s="12">
        <f t="shared" si="12"/>
        <v>-0.12002341965185491</v>
      </c>
      <c r="AO37" s="1">
        <f t="shared" si="13"/>
        <v>6.001170982592746E-3</v>
      </c>
      <c r="AP37" s="2">
        <f t="shared" si="14"/>
        <v>-8.761709634585408E-3</v>
      </c>
      <c r="AQ37" s="2">
        <f t="shared" si="15"/>
        <v>1.1042154607970651E-2</v>
      </c>
      <c r="AR37" s="3">
        <f t="shared" si="16"/>
        <v>3.2406323306000827E-3</v>
      </c>
      <c r="AT37" s="1">
        <f t="shared" si="17"/>
        <v>0</v>
      </c>
      <c r="AU37" s="2">
        <f t="shared" si="18"/>
        <v>0.24992784886017094</v>
      </c>
      <c r="AV37" s="2">
        <f t="shared" si="19"/>
        <v>0.24767418088645191</v>
      </c>
      <c r="AW37" s="3">
        <f t="shared" si="20"/>
        <v>0.24999983072660703</v>
      </c>
      <c r="AY37" s="1">
        <f t="shared" si="21"/>
        <v>0.24992784886017094</v>
      </c>
      <c r="AZ37" s="2">
        <f t="shared" si="22"/>
        <v>0.24767418088645191</v>
      </c>
      <c r="BA37" s="3">
        <f t="shared" si="23"/>
        <v>0.24999983072660703</v>
      </c>
    </row>
    <row r="38" spans="1:53" x14ac:dyDescent="0.3">
      <c r="A38" s="1">
        <v>1911</v>
      </c>
      <c r="B38" s="2">
        <v>4.03</v>
      </c>
      <c r="C38" s="2" t="s">
        <v>11</v>
      </c>
      <c r="D38" s="3" t="s">
        <v>12</v>
      </c>
      <c r="F38" s="1">
        <v>1</v>
      </c>
      <c r="G38" s="2">
        <f t="shared" si="0"/>
        <v>0.11</v>
      </c>
      <c r="H38" s="2">
        <f t="shared" si="1"/>
        <v>0.57571428571428573</v>
      </c>
      <c r="I38" s="2">
        <v>1</v>
      </c>
      <c r="J38" s="3">
        <v>0</v>
      </c>
      <c r="Q38" s="1">
        <f t="shared" si="2"/>
        <v>6.1620000000000008E-2</v>
      </c>
      <c r="R38" s="2">
        <f t="shared" si="3"/>
        <v>0.15116285714285715</v>
      </c>
      <c r="S38" s="3">
        <f t="shared" si="4"/>
        <v>8.7685714285714172E-3</v>
      </c>
      <c r="T38" s="2"/>
      <c r="U38" s="1">
        <v>1</v>
      </c>
      <c r="V38" s="2">
        <f t="shared" si="5"/>
        <v>0.51540012742004859</v>
      </c>
      <c r="W38" s="2">
        <f t="shared" si="6"/>
        <v>0.53771891785975323</v>
      </c>
      <c r="X38" s="3">
        <f t="shared" si="7"/>
        <v>0.50219212881148911</v>
      </c>
      <c r="AB38" s="12">
        <f t="shared" si="8"/>
        <v>-7.5405118619343958E-2</v>
      </c>
      <c r="AD38" s="12">
        <f t="shared" si="9"/>
        <v>0.48115764752698098</v>
      </c>
      <c r="AF38" s="1" t="s">
        <v>11</v>
      </c>
      <c r="AG38" s="3">
        <v>1</v>
      </c>
      <c r="AI38" s="12">
        <f t="shared" si="10"/>
        <v>0.51884235247301902</v>
      </c>
      <c r="AK38" s="12">
        <f t="shared" si="11"/>
        <v>0.24964496575328252</v>
      </c>
      <c r="AM38" s="12">
        <f t="shared" si="12"/>
        <v>0.12952638131447938</v>
      </c>
      <c r="AO38" s="1">
        <f t="shared" si="13"/>
        <v>-6.4763190657239691E-3</v>
      </c>
      <c r="AP38" s="2">
        <f t="shared" si="14"/>
        <v>9.4554258359569945E-3</v>
      </c>
      <c r="AQ38" s="2">
        <f t="shared" si="15"/>
        <v>-1.1916427080932103E-2</v>
      </c>
      <c r="AR38" s="3">
        <f t="shared" si="16"/>
        <v>-3.4972122954909433E-3</v>
      </c>
      <c r="AT38" s="1">
        <f t="shared" si="17"/>
        <v>0</v>
      </c>
      <c r="AU38" s="2">
        <f t="shared" si="18"/>
        <v>0.24976283607544628</v>
      </c>
      <c r="AV38" s="2">
        <f t="shared" si="19"/>
        <v>0.24857728323548919</v>
      </c>
      <c r="AW38" s="3">
        <f t="shared" si="20"/>
        <v>0.24999519457127384</v>
      </c>
      <c r="AY38" s="1">
        <f t="shared" si="21"/>
        <v>0.24976283607544628</v>
      </c>
      <c r="AZ38" s="2">
        <f t="shared" si="22"/>
        <v>0.24857728323548919</v>
      </c>
      <c r="BA38" s="3">
        <f t="shared" si="23"/>
        <v>0.24999519457127384</v>
      </c>
    </row>
    <row r="39" spans="1:53" x14ac:dyDescent="0.3">
      <c r="A39" s="1">
        <v>1963</v>
      </c>
      <c r="B39" s="2">
        <v>4.28</v>
      </c>
      <c r="C39" s="2" t="s">
        <v>11</v>
      </c>
      <c r="D39" s="3" t="s">
        <v>12</v>
      </c>
      <c r="F39" s="1">
        <v>1</v>
      </c>
      <c r="G39" s="2">
        <f t="shared" si="0"/>
        <v>0.63</v>
      </c>
      <c r="H39" s="2">
        <f t="shared" si="1"/>
        <v>0.61142857142857143</v>
      </c>
      <c r="I39" s="2">
        <v>1</v>
      </c>
      <c r="J39" s="3">
        <v>0</v>
      </c>
      <c r="Q39" s="1">
        <f t="shared" si="2"/>
        <v>4.1780000000000005E-2</v>
      </c>
      <c r="R39" s="2">
        <f t="shared" si="3"/>
        <v>0.18824571428571429</v>
      </c>
      <c r="S39" s="3">
        <f t="shared" si="4"/>
        <v>9.6171428571428519E-3</v>
      </c>
      <c r="T39" s="2"/>
      <c r="U39" s="1">
        <v>1</v>
      </c>
      <c r="V39" s="2">
        <f t="shared" si="5"/>
        <v>0.51044348089334179</v>
      </c>
      <c r="W39" s="2">
        <f t="shared" si="6"/>
        <v>0.54692294512763784</v>
      </c>
      <c r="X39" s="3">
        <f t="shared" si="7"/>
        <v>0.50240426718353781</v>
      </c>
      <c r="AB39" s="12">
        <f t="shared" si="8"/>
        <v>-7.6619452060484247E-2</v>
      </c>
      <c r="AD39" s="12">
        <f t="shared" si="9"/>
        <v>0.48085450227014204</v>
      </c>
      <c r="AF39" s="1" t="s">
        <v>12</v>
      </c>
      <c r="AG39" s="3">
        <v>0</v>
      </c>
      <c r="AI39" s="12">
        <f t="shared" si="10"/>
        <v>-0.48085450227014204</v>
      </c>
      <c r="AK39" s="12">
        <f t="shared" si="11"/>
        <v>0.24963344991667599</v>
      </c>
      <c r="AM39" s="12">
        <f t="shared" si="12"/>
        <v>-0.12003736830966166</v>
      </c>
      <c r="AO39" s="1">
        <f t="shared" si="13"/>
        <v>6.0018684154830833E-3</v>
      </c>
      <c r="AP39" s="2">
        <f t="shared" si="14"/>
        <v>-8.762727886605301E-3</v>
      </c>
      <c r="AQ39" s="2">
        <f t="shared" si="15"/>
        <v>1.1043437884488872E-2</v>
      </c>
      <c r="AR39" s="3">
        <f t="shared" si="16"/>
        <v>3.2410089443608648E-3</v>
      </c>
      <c r="AT39" s="1">
        <f t="shared" si="17"/>
        <v>0</v>
      </c>
      <c r="AU39" s="2">
        <f t="shared" si="18"/>
        <v>0.24989093370683041</v>
      </c>
      <c r="AV39" s="2">
        <f t="shared" si="19"/>
        <v>0.24779823722054869</v>
      </c>
      <c r="AW39" s="3">
        <f t="shared" si="20"/>
        <v>0.24999421949931017</v>
      </c>
      <c r="AY39" s="1">
        <f t="shared" si="21"/>
        <v>0.24989093370683041</v>
      </c>
      <c r="AZ39" s="2">
        <f t="shared" si="22"/>
        <v>0.24779823722054869</v>
      </c>
      <c r="BA39" s="3">
        <f t="shared" si="23"/>
        <v>0.24999421949931017</v>
      </c>
    </row>
    <row r="40" spans="1:53" x14ac:dyDescent="0.3">
      <c r="A40" s="1">
        <v>1995</v>
      </c>
      <c r="B40" s="2">
        <v>5.9</v>
      </c>
      <c r="C40" s="2" t="s">
        <v>11</v>
      </c>
      <c r="D40" s="3" t="s">
        <v>12</v>
      </c>
      <c r="F40" s="1">
        <v>1</v>
      </c>
      <c r="G40" s="2">
        <f t="shared" si="0"/>
        <v>0.95</v>
      </c>
      <c r="H40" s="2">
        <f t="shared" si="1"/>
        <v>0.84285714285714286</v>
      </c>
      <c r="I40" s="2">
        <v>1</v>
      </c>
      <c r="J40" s="3">
        <v>0</v>
      </c>
      <c r="Q40" s="1">
        <f t="shared" si="2"/>
        <v>4.130000000000001E-2</v>
      </c>
      <c r="R40" s="2">
        <f t="shared" si="3"/>
        <v>0.20897142857142859</v>
      </c>
      <c r="S40" s="3">
        <f t="shared" si="4"/>
        <v>2.7314285714285708E-2</v>
      </c>
      <c r="T40" s="2"/>
      <c r="U40" s="1">
        <v>1</v>
      </c>
      <c r="V40" s="2">
        <f t="shared" si="5"/>
        <v>0.51032353264618036</v>
      </c>
      <c r="W40" s="2">
        <f t="shared" si="6"/>
        <v>0.55205356734756539</v>
      </c>
      <c r="X40" s="3">
        <f t="shared" si="7"/>
        <v>0.50682814691077005</v>
      </c>
      <c r="AB40" s="12">
        <f t="shared" si="8"/>
        <v>-7.7219670279395636E-2</v>
      </c>
      <c r="AD40" s="12">
        <f t="shared" si="9"/>
        <v>0.48070466945175094</v>
      </c>
      <c r="AF40" s="1" t="s">
        <v>12</v>
      </c>
      <c r="AG40" s="3">
        <v>0</v>
      </c>
      <c r="AI40" s="12">
        <f t="shared" si="10"/>
        <v>-0.48070466945175094</v>
      </c>
      <c r="AK40" s="12">
        <f t="shared" si="11"/>
        <v>0.2496276902190338</v>
      </c>
      <c r="AM40" s="12">
        <f t="shared" si="12"/>
        <v>-0.11999719631274473</v>
      </c>
      <c r="AO40" s="1">
        <f t="shared" si="13"/>
        <v>5.9998598156372372E-3</v>
      </c>
      <c r="AP40" s="2">
        <f t="shared" si="14"/>
        <v>-8.7597953308303656E-3</v>
      </c>
      <c r="AQ40" s="2">
        <f t="shared" si="15"/>
        <v>1.1039742060772515E-2</v>
      </c>
      <c r="AR40" s="3">
        <f t="shared" si="16"/>
        <v>3.2399243004441079E-3</v>
      </c>
      <c r="AT40" s="1">
        <f t="shared" si="17"/>
        <v>0</v>
      </c>
      <c r="AU40" s="2">
        <f t="shared" si="18"/>
        <v>0.24989342467370323</v>
      </c>
      <c r="AV40" s="2">
        <f t="shared" si="19"/>
        <v>0.24729042612639249</v>
      </c>
      <c r="AW40" s="3">
        <f t="shared" si="20"/>
        <v>0.24995337640976495</v>
      </c>
      <c r="AY40" s="1">
        <f t="shared" si="21"/>
        <v>0.24989342467370323</v>
      </c>
      <c r="AZ40" s="2">
        <f t="shared" si="22"/>
        <v>0.24729042612639249</v>
      </c>
      <c r="BA40" s="3">
        <f t="shared" si="23"/>
        <v>0.24995337640976495</v>
      </c>
    </row>
    <row r="41" spans="1:53" x14ac:dyDescent="0.3">
      <c r="A41" s="1">
        <v>1955</v>
      </c>
      <c r="B41" s="2">
        <v>5.3</v>
      </c>
      <c r="C41" s="2" t="s">
        <v>11</v>
      </c>
      <c r="D41" s="3" t="s">
        <v>11</v>
      </c>
      <c r="F41" s="1">
        <v>1</v>
      </c>
      <c r="G41" s="2">
        <f t="shared" si="0"/>
        <v>0.55000000000000004</v>
      </c>
      <c r="H41" s="2">
        <f t="shared" si="1"/>
        <v>0.75714285714285712</v>
      </c>
      <c r="I41" s="2">
        <v>1</v>
      </c>
      <c r="J41" s="3">
        <v>1</v>
      </c>
      <c r="Q41" s="1">
        <f t="shared" si="2"/>
        <v>-2.7700000000000009E-2</v>
      </c>
      <c r="R41" s="2">
        <f t="shared" si="3"/>
        <v>0.11602857142857143</v>
      </c>
      <c r="S41" s="3">
        <f t="shared" si="4"/>
        <v>2.8857142857142727E-3</v>
      </c>
      <c r="T41" s="2"/>
      <c r="U41" s="1">
        <v>1</v>
      </c>
      <c r="V41" s="2">
        <f t="shared" si="5"/>
        <v>0.49307544275629861</v>
      </c>
      <c r="W41" s="2">
        <f t="shared" si="6"/>
        <v>0.52897464390741644</v>
      </c>
      <c r="X41" s="3">
        <f t="shared" si="7"/>
        <v>0.50072142807079678</v>
      </c>
      <c r="AB41" s="12">
        <f t="shared" si="8"/>
        <v>-7.6190638476184028E-2</v>
      </c>
      <c r="AD41" s="12">
        <f t="shared" si="9"/>
        <v>0.48096154936176222</v>
      </c>
      <c r="AF41" s="1" t="s">
        <v>11</v>
      </c>
      <c r="AG41" s="3">
        <v>1</v>
      </c>
      <c r="AI41" s="12">
        <f t="shared" si="10"/>
        <v>0.51903845063823772</v>
      </c>
      <c r="AK41" s="12">
        <f t="shared" si="11"/>
        <v>0.24963753739729536</v>
      </c>
      <c r="AM41" s="12">
        <f t="shared" si="12"/>
        <v>0.12957148063183732</v>
      </c>
      <c r="AO41" s="1">
        <f t="shared" si="13"/>
        <v>-6.4785740315918662E-3</v>
      </c>
      <c r="AP41" s="2">
        <f t="shared" si="14"/>
        <v>9.4587180861241231E-3</v>
      </c>
      <c r="AQ41" s="2">
        <f t="shared" si="15"/>
        <v>-1.1920576218129033E-2</v>
      </c>
      <c r="AR41" s="3">
        <f t="shared" si="16"/>
        <v>-3.4984299770596076E-3</v>
      </c>
      <c r="AT41" s="1">
        <f t="shared" si="17"/>
        <v>0</v>
      </c>
      <c r="AU41" s="2">
        <f t="shared" si="18"/>
        <v>0.24995205050697866</v>
      </c>
      <c r="AV41" s="2">
        <f t="shared" si="19"/>
        <v>0.24916047001043842</v>
      </c>
      <c r="AW41" s="3">
        <f t="shared" si="20"/>
        <v>0.24999947954153867</v>
      </c>
      <c r="AY41" s="1">
        <f t="shared" si="21"/>
        <v>0.24995205050697866</v>
      </c>
      <c r="AZ41" s="2">
        <f t="shared" si="22"/>
        <v>0.24916047001043842</v>
      </c>
      <c r="BA41" s="3">
        <f t="shared" si="23"/>
        <v>0.24999947954153867</v>
      </c>
    </row>
    <row r="42" spans="1:53" x14ac:dyDescent="0.3">
      <c r="A42" s="1">
        <v>1926</v>
      </c>
      <c r="B42" s="2">
        <v>5.3</v>
      </c>
      <c r="C42" s="2" t="s">
        <v>11</v>
      </c>
      <c r="D42" s="3" t="s">
        <v>12</v>
      </c>
      <c r="F42" s="1">
        <v>1</v>
      </c>
      <c r="G42" s="2">
        <f t="shared" si="0"/>
        <v>0.26</v>
      </c>
      <c r="H42" s="2">
        <f t="shared" si="1"/>
        <v>0.75714285714285712</v>
      </c>
      <c r="I42" s="2">
        <v>1</v>
      </c>
      <c r="J42" s="3">
        <v>0</v>
      </c>
      <c r="Q42" s="1">
        <f t="shared" si="2"/>
        <v>6.548000000000001E-2</v>
      </c>
      <c r="R42" s="2">
        <f t="shared" si="3"/>
        <v>0.16014857142857142</v>
      </c>
      <c r="S42" s="3">
        <f t="shared" si="4"/>
        <v>2.304571428571428E-2</v>
      </c>
      <c r="T42" s="2"/>
      <c r="U42" s="1">
        <v>1</v>
      </c>
      <c r="V42" s="2">
        <f t="shared" si="5"/>
        <v>0.51636415346429498</v>
      </c>
      <c r="W42" s="2">
        <f t="shared" si="6"/>
        <v>0.53995179049007647</v>
      </c>
      <c r="X42" s="3">
        <f t="shared" si="7"/>
        <v>0.50576117359136941</v>
      </c>
      <c r="AB42" s="12">
        <f t="shared" si="8"/>
        <v>-7.5636533209160486E-2</v>
      </c>
      <c r="AD42" s="12">
        <f t="shared" si="9"/>
        <v>0.48109987629179468</v>
      </c>
      <c r="AF42" s="1" t="s">
        <v>11</v>
      </c>
      <c r="AG42" s="3">
        <v>1</v>
      </c>
      <c r="AI42" s="12">
        <f t="shared" si="10"/>
        <v>0.51890012370820537</v>
      </c>
      <c r="AK42" s="12">
        <f t="shared" si="11"/>
        <v>0.24964278532381456</v>
      </c>
      <c r="AM42" s="12">
        <f t="shared" si="12"/>
        <v>0.12953967218738832</v>
      </c>
      <c r="AO42" s="1">
        <f t="shared" si="13"/>
        <v>-6.4769836093694164E-3</v>
      </c>
      <c r="AP42" s="2">
        <f t="shared" si="14"/>
        <v>9.4563960696793462E-3</v>
      </c>
      <c r="AQ42" s="2">
        <f t="shared" si="15"/>
        <v>-1.1917649841239726E-2</v>
      </c>
      <c r="AR42" s="3">
        <f t="shared" si="16"/>
        <v>-3.4975711490594845E-3</v>
      </c>
      <c r="AT42" s="1">
        <f t="shared" si="17"/>
        <v>0</v>
      </c>
      <c r="AU42" s="2">
        <f t="shared" si="18"/>
        <v>0.24973221448139701</v>
      </c>
      <c r="AV42" s="2">
        <f t="shared" si="19"/>
        <v>0.24840385443663704</v>
      </c>
      <c r="AW42" s="3">
        <f t="shared" si="20"/>
        <v>0.24996680887885012</v>
      </c>
      <c r="AY42" s="1">
        <f t="shared" si="21"/>
        <v>0.24973221448139701</v>
      </c>
      <c r="AZ42" s="2">
        <f t="shared" si="22"/>
        <v>0.24840385443663704</v>
      </c>
      <c r="BA42" s="3">
        <f t="shared" si="23"/>
        <v>0.24996680887885012</v>
      </c>
    </row>
    <row r="43" spans="1:53" x14ac:dyDescent="0.3">
      <c r="A43" s="1">
        <v>1955</v>
      </c>
      <c r="B43" s="2">
        <v>4.91</v>
      </c>
      <c r="C43" s="2" t="s">
        <v>11</v>
      </c>
      <c r="D43" s="3" t="s">
        <v>11</v>
      </c>
      <c r="F43" s="1">
        <v>1</v>
      </c>
      <c r="G43" s="2">
        <f t="shared" si="0"/>
        <v>0.55000000000000004</v>
      </c>
      <c r="H43" s="2">
        <f t="shared" si="1"/>
        <v>0.7014285714285714</v>
      </c>
      <c r="I43" s="2">
        <v>1</v>
      </c>
      <c r="J43" s="3">
        <v>1</v>
      </c>
      <c r="Q43" s="1">
        <f t="shared" si="2"/>
        <v>-3.0820000000000007E-2</v>
      </c>
      <c r="R43" s="2">
        <f t="shared" si="3"/>
        <v>0.11658571428571429</v>
      </c>
      <c r="S43" s="3">
        <f t="shared" si="4"/>
        <v>-1.6828571428571491E-3</v>
      </c>
      <c r="T43" s="2"/>
      <c r="U43" s="1">
        <v>1</v>
      </c>
      <c r="V43" s="2">
        <f t="shared" si="5"/>
        <v>0.49229560983930987</v>
      </c>
      <c r="W43" s="2">
        <f t="shared" si="6"/>
        <v>0.52911345963906975</v>
      </c>
      <c r="X43" s="3">
        <f t="shared" si="7"/>
        <v>0.49957928581357453</v>
      </c>
      <c r="AB43" s="12">
        <f t="shared" si="8"/>
        <v>-7.622949948549132E-2</v>
      </c>
      <c r="AD43" s="12">
        <f t="shared" si="9"/>
        <v>0.48095184820227671</v>
      </c>
      <c r="AF43" s="1" t="s">
        <v>11</v>
      </c>
      <c r="AG43" s="3">
        <v>1</v>
      </c>
      <c r="AI43" s="12">
        <f t="shared" si="10"/>
        <v>0.51904815179772323</v>
      </c>
      <c r="AK43" s="12">
        <f t="shared" si="11"/>
        <v>0.24963716791309087</v>
      </c>
      <c r="AM43" s="12">
        <f t="shared" si="12"/>
        <v>0.1295737106253077</v>
      </c>
      <c r="AO43" s="1">
        <f t="shared" si="13"/>
        <v>-6.4786855312653855E-3</v>
      </c>
      <c r="AP43" s="2">
        <f t="shared" si="14"/>
        <v>9.4588808756474619E-3</v>
      </c>
      <c r="AQ43" s="2">
        <f t="shared" si="15"/>
        <v>-1.1920781377528309E-2</v>
      </c>
      <c r="AR43" s="3">
        <f t="shared" si="16"/>
        <v>-3.4984901868833078E-3</v>
      </c>
      <c r="AT43" s="1">
        <f t="shared" si="17"/>
        <v>0</v>
      </c>
      <c r="AU43" s="2">
        <f t="shared" si="18"/>
        <v>0.24994064237225186</v>
      </c>
      <c r="AV43" s="2">
        <f t="shared" si="19"/>
        <v>0.24915240646784426</v>
      </c>
      <c r="AW43" s="3">
        <f t="shared" si="20"/>
        <v>0.24999982299957332</v>
      </c>
      <c r="AY43" s="1">
        <f t="shared" si="21"/>
        <v>0.24994064237225186</v>
      </c>
      <c r="AZ43" s="2">
        <f t="shared" si="22"/>
        <v>0.24915240646784426</v>
      </c>
      <c r="BA43" s="3">
        <f t="shared" si="23"/>
        <v>0.24999982299957332</v>
      </c>
    </row>
    <row r="44" spans="1:53" x14ac:dyDescent="0.3">
      <c r="A44" s="1">
        <v>1947</v>
      </c>
      <c r="B44" s="2">
        <v>3.17</v>
      </c>
      <c r="C44" s="2" t="s">
        <v>11</v>
      </c>
      <c r="D44" s="3" t="s">
        <v>12</v>
      </c>
      <c r="F44" s="1">
        <v>1</v>
      </c>
      <c r="G44" s="2">
        <f t="shared" si="0"/>
        <v>0.47</v>
      </c>
      <c r="H44" s="2">
        <f t="shared" si="1"/>
        <v>0.45285714285714285</v>
      </c>
      <c r="I44" s="2">
        <v>1</v>
      </c>
      <c r="J44" s="3">
        <v>0</v>
      </c>
      <c r="Q44" s="1">
        <f t="shared" si="2"/>
        <v>3.9619999999999995E-2</v>
      </c>
      <c r="R44" s="2">
        <f t="shared" si="3"/>
        <v>0.17831142857142857</v>
      </c>
      <c r="S44" s="3">
        <f t="shared" si="4"/>
        <v>-2.7457142857142819E-3</v>
      </c>
      <c r="T44" s="2"/>
      <c r="U44" s="1">
        <v>1</v>
      </c>
      <c r="V44" s="2">
        <f t="shared" si="5"/>
        <v>0.5099037045101682</v>
      </c>
      <c r="W44" s="2">
        <f t="shared" si="6"/>
        <v>0.54446011885778456</v>
      </c>
      <c r="X44" s="3">
        <f t="shared" si="7"/>
        <v>0.49931357185981684</v>
      </c>
      <c r="AB44" s="12">
        <f t="shared" si="8"/>
        <v>-7.6348826945888959E-2</v>
      </c>
      <c r="AD44" s="12">
        <f t="shared" si="9"/>
        <v>0.4809220597007523</v>
      </c>
      <c r="AF44" s="1" t="s">
        <v>11</v>
      </c>
      <c r="AG44" s="3">
        <v>1</v>
      </c>
      <c r="AI44" s="12">
        <f t="shared" si="10"/>
        <v>0.5190779402992477</v>
      </c>
      <c r="AK44" s="12">
        <f t="shared" si="11"/>
        <v>0.24963603219393835</v>
      </c>
      <c r="AM44" s="12">
        <f t="shared" si="12"/>
        <v>0.1295805574157062</v>
      </c>
      <c r="AO44" s="1">
        <f t="shared" si="13"/>
        <v>-6.4790278707853102E-3</v>
      </c>
      <c r="AP44" s="2">
        <f t="shared" si="14"/>
        <v>9.4593806913465528E-3</v>
      </c>
      <c r="AQ44" s="2">
        <f t="shared" si="15"/>
        <v>-1.192141128224497E-2</v>
      </c>
      <c r="AR44" s="3">
        <f t="shared" si="16"/>
        <v>-3.4986750502240677E-3</v>
      </c>
      <c r="AT44" s="1">
        <f t="shared" si="17"/>
        <v>0</v>
      </c>
      <c r="AU44" s="2">
        <f t="shared" si="18"/>
        <v>0.24990191663697528</v>
      </c>
      <c r="AV44" s="2">
        <f t="shared" si="19"/>
        <v>0.24802329783115168</v>
      </c>
      <c r="AW44" s="3">
        <f t="shared" si="20"/>
        <v>0.24999952881640836</v>
      </c>
      <c r="AY44" s="1">
        <f t="shared" si="21"/>
        <v>0.24990191663697528</v>
      </c>
      <c r="AZ44" s="2">
        <f t="shared" si="22"/>
        <v>0.24802329783115168</v>
      </c>
      <c r="BA44" s="3">
        <f t="shared" si="23"/>
        <v>0.24999952881640836</v>
      </c>
    </row>
    <row r="45" spans="1:53" x14ac:dyDescent="0.3">
      <c r="A45" s="1">
        <v>1920</v>
      </c>
      <c r="B45" s="2">
        <v>4.3899999999999997</v>
      </c>
      <c r="C45" s="2" t="s">
        <v>11</v>
      </c>
      <c r="D45" s="3" t="s">
        <v>12</v>
      </c>
      <c r="F45" s="1">
        <v>1</v>
      </c>
      <c r="G45" s="2">
        <f t="shared" si="0"/>
        <v>0.2</v>
      </c>
      <c r="H45" s="2">
        <f t="shared" si="1"/>
        <v>0.62714285714285711</v>
      </c>
      <c r="I45" s="2">
        <v>1</v>
      </c>
      <c r="J45" s="3">
        <v>0</v>
      </c>
      <c r="Q45" s="1">
        <f t="shared" si="2"/>
        <v>6.0719999999999996E-2</v>
      </c>
      <c r="R45" s="2">
        <f t="shared" si="3"/>
        <v>0.15712857142857145</v>
      </c>
      <c r="S45" s="3">
        <f t="shared" si="4"/>
        <v>1.2625714285714282E-2</v>
      </c>
      <c r="T45" s="2"/>
      <c r="U45" s="1">
        <v>1</v>
      </c>
      <c r="V45" s="2">
        <f t="shared" si="5"/>
        <v>0.51517533776714364</v>
      </c>
      <c r="W45" s="2">
        <f t="shared" si="6"/>
        <v>0.53920152089657458</v>
      </c>
      <c r="X45" s="3">
        <f t="shared" si="7"/>
        <v>0.50315638664192597</v>
      </c>
      <c r="AB45" s="12">
        <f t="shared" si="8"/>
        <v>-7.5583962704815377E-2</v>
      </c>
      <c r="AD45" s="12">
        <f t="shared" si="9"/>
        <v>0.48111300015196201</v>
      </c>
      <c r="AF45" s="1" t="s">
        <v>11</v>
      </c>
      <c r="AG45" s="3">
        <v>1</v>
      </c>
      <c r="AI45" s="12">
        <f t="shared" si="10"/>
        <v>0.51888699984803799</v>
      </c>
      <c r="AK45" s="12">
        <f t="shared" si="11"/>
        <v>0.24964328123674021</v>
      </c>
      <c r="AM45" s="12">
        <f t="shared" si="12"/>
        <v>0.12953665323315211</v>
      </c>
      <c r="AO45" s="1">
        <f t="shared" si="13"/>
        <v>-6.4768326616576055E-3</v>
      </c>
      <c r="AP45" s="2">
        <f t="shared" si="14"/>
        <v>9.4561756860201043E-3</v>
      </c>
      <c r="AQ45" s="2">
        <f t="shared" si="15"/>
        <v>-1.1917372097449993E-2</v>
      </c>
      <c r="AR45" s="3">
        <f t="shared" si="16"/>
        <v>-3.4974896372951068E-3</v>
      </c>
      <c r="AT45" s="1">
        <f t="shared" si="17"/>
        <v>0</v>
      </c>
      <c r="AU45" s="2">
        <f t="shared" si="18"/>
        <v>0.24976970912365309</v>
      </c>
      <c r="AV45" s="2">
        <f t="shared" si="19"/>
        <v>0.24846324075939544</v>
      </c>
      <c r="AW45" s="3">
        <f t="shared" si="20"/>
        <v>0.24999003722336668</v>
      </c>
      <c r="AY45" s="1">
        <f t="shared" si="21"/>
        <v>0.24976970912365309</v>
      </c>
      <c r="AZ45" s="2">
        <f t="shared" si="22"/>
        <v>0.24846324075939544</v>
      </c>
      <c r="BA45" s="3">
        <f t="shared" si="23"/>
        <v>0.24999003722336668</v>
      </c>
    </row>
    <row r="46" spans="1:53" x14ac:dyDescent="0.3">
      <c r="A46" s="1">
        <v>1983</v>
      </c>
      <c r="B46" s="2">
        <v>6.04</v>
      </c>
      <c r="C46" s="2" t="s">
        <v>11</v>
      </c>
      <c r="D46" s="3" t="s">
        <v>11</v>
      </c>
      <c r="F46" s="1">
        <v>1</v>
      </c>
      <c r="G46" s="2">
        <f t="shared" si="0"/>
        <v>0.83</v>
      </c>
      <c r="H46" s="2">
        <f t="shared" si="1"/>
        <v>0.86285714285714288</v>
      </c>
      <c r="I46" s="2">
        <v>1</v>
      </c>
      <c r="J46" s="3">
        <v>1</v>
      </c>
      <c r="Q46" s="1">
        <f t="shared" si="2"/>
        <v>-3.354E-2</v>
      </c>
      <c r="R46" s="2">
        <f t="shared" si="3"/>
        <v>0.13513142857142857</v>
      </c>
      <c r="S46" s="3">
        <f t="shared" si="4"/>
        <v>1.0434285714285705E-2</v>
      </c>
      <c r="T46" s="2"/>
      <c r="U46" s="1">
        <v>1</v>
      </c>
      <c r="V46" s="2">
        <f t="shared" si="5"/>
        <v>0.49161578595754085</v>
      </c>
      <c r="W46" s="2">
        <f t="shared" si="6"/>
        <v>0.53373154317905025</v>
      </c>
      <c r="X46" s="3">
        <f t="shared" si="7"/>
        <v>0.50260854776162611</v>
      </c>
      <c r="AB46" s="12">
        <f t="shared" si="8"/>
        <v>-7.6785780387136057E-2</v>
      </c>
      <c r="AD46" s="12">
        <f t="shared" si="9"/>
        <v>0.48081298128845779</v>
      </c>
      <c r="AF46" s="1" t="s">
        <v>11</v>
      </c>
      <c r="AG46" s="3">
        <v>1</v>
      </c>
      <c r="AI46" s="12">
        <f t="shared" si="10"/>
        <v>0.51918701871154216</v>
      </c>
      <c r="AK46" s="12">
        <f t="shared" si="11"/>
        <v>0.24963185831296289</v>
      </c>
      <c r="AM46" s="12">
        <f t="shared" si="12"/>
        <v>0.1296056202929293</v>
      </c>
      <c r="AO46" s="1">
        <f t="shared" si="13"/>
        <v>-6.4802810146464655E-3</v>
      </c>
      <c r="AP46" s="2">
        <f t="shared" si="14"/>
        <v>9.4612102813838375E-3</v>
      </c>
      <c r="AQ46" s="2">
        <f t="shared" si="15"/>
        <v>-1.1923717066949495E-2</v>
      </c>
      <c r="AR46" s="3">
        <f t="shared" si="16"/>
        <v>-3.4993517479090909E-3</v>
      </c>
      <c r="AT46" s="1">
        <f t="shared" si="17"/>
        <v>0</v>
      </c>
      <c r="AU46" s="2">
        <f t="shared" si="18"/>
        <v>0.24992970495489022</v>
      </c>
      <c r="AV46" s="2">
        <f t="shared" si="19"/>
        <v>0.24886218299475987</v>
      </c>
      <c r="AW46" s="3">
        <f t="shared" si="20"/>
        <v>0.24999319547857532</v>
      </c>
      <c r="AY46" s="1">
        <f t="shared" si="21"/>
        <v>0.24992970495489022</v>
      </c>
      <c r="AZ46" s="2">
        <f t="shared" si="22"/>
        <v>0.24886218299475987</v>
      </c>
      <c r="BA46" s="3">
        <f t="shared" si="23"/>
        <v>0.24999319547857532</v>
      </c>
    </row>
    <row r="47" spans="1:53" x14ac:dyDescent="0.3">
      <c r="A47" s="1">
        <v>1955</v>
      </c>
      <c r="B47" s="2">
        <v>4.46</v>
      </c>
      <c r="C47" s="2" t="s">
        <v>12</v>
      </c>
      <c r="D47" s="3" t="s">
        <v>12</v>
      </c>
      <c r="F47" s="1">
        <v>1</v>
      </c>
      <c r="G47" s="2">
        <f t="shared" si="0"/>
        <v>0.55000000000000004</v>
      </c>
      <c r="H47" s="2">
        <f t="shared" si="1"/>
        <v>0.63714285714285712</v>
      </c>
      <c r="I47" s="2">
        <v>0</v>
      </c>
      <c r="J47" s="3">
        <v>0</v>
      </c>
      <c r="Q47" s="1">
        <f t="shared" si="2"/>
        <v>-5.0420000000000013E-2</v>
      </c>
      <c r="R47" s="2">
        <f t="shared" si="3"/>
        <v>0.10122857142857143</v>
      </c>
      <c r="S47" s="3">
        <f t="shared" si="4"/>
        <v>9.604571428571429E-2</v>
      </c>
      <c r="T47" s="2"/>
      <c r="U47" s="1">
        <v>1</v>
      </c>
      <c r="V47" s="2">
        <f t="shared" si="5"/>
        <v>0.48739766966578607</v>
      </c>
      <c r="W47" s="2">
        <f t="shared" si="6"/>
        <v>0.52528555431635082</v>
      </c>
      <c r="X47" s="3">
        <f t="shared" si="7"/>
        <v>0.52399298723899446</v>
      </c>
      <c r="AB47" s="12">
        <f t="shared" si="8"/>
        <v>-7.6894051766954755E-2</v>
      </c>
      <c r="AD47" s="12">
        <f t="shared" si="9"/>
        <v>0.48078595335888591</v>
      </c>
      <c r="AF47" s="1" t="s">
        <v>12</v>
      </c>
      <c r="AG47" s="3">
        <v>0</v>
      </c>
      <c r="AI47" s="12">
        <f t="shared" si="10"/>
        <v>-0.48078595335888591</v>
      </c>
      <c r="AK47" s="12">
        <f t="shared" si="11"/>
        <v>0.24963082041167312</v>
      </c>
      <c r="AM47" s="12">
        <f t="shared" si="12"/>
        <v>-0.12001899197938709</v>
      </c>
      <c r="AO47" s="1">
        <f t="shared" si="13"/>
        <v>6.0009495989693552E-3</v>
      </c>
      <c r="AP47" s="2">
        <f t="shared" si="14"/>
        <v>-8.761386414495257E-3</v>
      </c>
      <c r="AQ47" s="2">
        <f t="shared" si="15"/>
        <v>1.1041747262103612E-2</v>
      </c>
      <c r="AR47" s="3">
        <f t="shared" si="16"/>
        <v>3.2405127834434513E-3</v>
      </c>
      <c r="AT47" s="1">
        <f t="shared" si="17"/>
        <v>0</v>
      </c>
      <c r="AU47" s="2">
        <f t="shared" si="18"/>
        <v>0.24984118127014737</v>
      </c>
      <c r="AV47" s="2">
        <f t="shared" si="19"/>
        <v>0.24936064074291486</v>
      </c>
      <c r="AW47" s="3">
        <f t="shared" si="20"/>
        <v>0.24942433656334945</v>
      </c>
      <c r="AY47" s="1">
        <f t="shared" si="21"/>
        <v>0.24984118127014737</v>
      </c>
      <c r="AZ47" s="2">
        <f t="shared" si="22"/>
        <v>0.24936064074291486</v>
      </c>
      <c r="BA47" s="3">
        <f t="shared" si="23"/>
        <v>0.24942433656334945</v>
      </c>
    </row>
    <row r="48" spans="1:53" x14ac:dyDescent="0.3">
      <c r="A48" s="1">
        <v>1926</v>
      </c>
      <c r="B48" s="2">
        <v>5.78</v>
      </c>
      <c r="C48" s="2" t="s">
        <v>11</v>
      </c>
      <c r="D48" s="3" t="s">
        <v>12</v>
      </c>
      <c r="F48" s="1">
        <v>1</v>
      </c>
      <c r="G48" s="2">
        <f t="shared" si="0"/>
        <v>0.26</v>
      </c>
      <c r="H48" s="2">
        <f t="shared" si="1"/>
        <v>0.82571428571428573</v>
      </c>
      <c r="I48" s="2">
        <v>1</v>
      </c>
      <c r="J48" s="3">
        <v>0</v>
      </c>
      <c r="Q48" s="1">
        <f t="shared" si="2"/>
        <v>6.9320000000000007E-2</v>
      </c>
      <c r="R48" s="2">
        <f t="shared" si="3"/>
        <v>0.15946285714285716</v>
      </c>
      <c r="S48" s="3">
        <f t="shared" si="4"/>
        <v>2.8668571428571432E-2</v>
      </c>
      <c r="T48" s="2"/>
      <c r="U48" s="1">
        <v>1</v>
      </c>
      <c r="V48" s="2">
        <f t="shared" si="5"/>
        <v>0.51732306373325643</v>
      </c>
      <c r="W48" s="2">
        <f t="shared" si="6"/>
        <v>0.53978145175862025</v>
      </c>
      <c r="X48" s="3">
        <f t="shared" si="7"/>
        <v>0.50716665201569666</v>
      </c>
      <c r="AB48" s="12">
        <f t="shared" si="8"/>
        <v>-7.5588809513689154E-2</v>
      </c>
      <c r="AD48" s="12">
        <f t="shared" si="9"/>
        <v>0.48111179017880201</v>
      </c>
      <c r="AF48" s="1" t="s">
        <v>11</v>
      </c>
      <c r="AG48" s="3">
        <v>1</v>
      </c>
      <c r="AI48" s="12">
        <f t="shared" si="10"/>
        <v>0.51888820982119799</v>
      </c>
      <c r="AK48" s="12">
        <f t="shared" si="11"/>
        <v>0.2496432355297504</v>
      </c>
      <c r="AM48" s="12">
        <f t="shared" si="12"/>
        <v>0.12953693157800386</v>
      </c>
      <c r="AO48" s="1">
        <f t="shared" si="13"/>
        <v>-6.4768465789001931E-3</v>
      </c>
      <c r="AP48" s="2">
        <f t="shared" si="14"/>
        <v>9.4561960051942808E-3</v>
      </c>
      <c r="AQ48" s="2">
        <f t="shared" si="15"/>
        <v>-1.1917397705176355E-2</v>
      </c>
      <c r="AR48" s="3">
        <f t="shared" si="16"/>
        <v>-3.4974971526061044E-3</v>
      </c>
      <c r="AT48" s="1">
        <f t="shared" si="17"/>
        <v>0</v>
      </c>
      <c r="AU48" s="2">
        <f t="shared" si="18"/>
        <v>0.24969991146289353</v>
      </c>
      <c r="AV48" s="2">
        <f t="shared" si="19"/>
        <v>0.24841743609597658</v>
      </c>
      <c r="AW48" s="3">
        <f t="shared" si="20"/>
        <v>0.2499486390988859</v>
      </c>
      <c r="AY48" s="1">
        <f t="shared" si="21"/>
        <v>0.24969991146289353</v>
      </c>
      <c r="AZ48" s="2">
        <f t="shared" si="22"/>
        <v>0.24841743609597658</v>
      </c>
      <c r="BA48" s="3">
        <f t="shared" si="23"/>
        <v>0.2499486390988859</v>
      </c>
    </row>
    <row r="49" spans="1:53" x14ac:dyDescent="0.3">
      <c r="A49" s="1">
        <v>1976</v>
      </c>
      <c r="B49" s="2">
        <v>5.38</v>
      </c>
      <c r="C49" s="2" t="s">
        <v>12</v>
      </c>
      <c r="D49" s="3" t="s">
        <v>12</v>
      </c>
      <c r="F49" s="1">
        <v>1</v>
      </c>
      <c r="G49" s="2">
        <f t="shared" si="0"/>
        <v>0.76</v>
      </c>
      <c r="H49" s="2">
        <f t="shared" si="1"/>
        <v>0.76857142857142857</v>
      </c>
      <c r="I49" s="2">
        <v>0</v>
      </c>
      <c r="J49" s="3">
        <v>0</v>
      </c>
      <c r="Q49" s="1">
        <f t="shared" si="2"/>
        <v>-5.1880000000000003E-2</v>
      </c>
      <c r="R49" s="2">
        <f t="shared" si="3"/>
        <v>0.11503428571428571</v>
      </c>
      <c r="S49" s="3">
        <f t="shared" si="4"/>
        <v>0.10598285714285714</v>
      </c>
      <c r="T49" s="2"/>
      <c r="U49" s="1">
        <v>1</v>
      </c>
      <c r="V49" s="2">
        <f t="shared" si="5"/>
        <v>0.48703290831731622</v>
      </c>
      <c r="W49" s="2">
        <f t="shared" si="6"/>
        <v>0.52872690009466039</v>
      </c>
      <c r="X49" s="3">
        <f t="shared" si="7"/>
        <v>0.52647094131454142</v>
      </c>
      <c r="AB49" s="12">
        <f t="shared" si="8"/>
        <v>-7.730418791703729E-2</v>
      </c>
      <c r="AD49" s="12">
        <f t="shared" si="9"/>
        <v>0.48068357154350255</v>
      </c>
      <c r="AF49" s="1" t="s">
        <v>12</v>
      </c>
      <c r="AG49" s="3">
        <v>0</v>
      </c>
      <c r="AI49" s="12">
        <f t="shared" si="10"/>
        <v>-0.48068357154350255</v>
      </c>
      <c r="AK49" s="12">
        <f t="shared" si="11"/>
        <v>0.24962687559168503</v>
      </c>
      <c r="AM49" s="12">
        <f t="shared" si="12"/>
        <v>-0.11999153811265674</v>
      </c>
      <c r="AO49" s="1">
        <f t="shared" si="13"/>
        <v>5.9995769056328373E-3</v>
      </c>
      <c r="AP49" s="2">
        <f t="shared" si="14"/>
        <v>-8.7593822822239417E-3</v>
      </c>
      <c r="AQ49" s="2">
        <f t="shared" si="15"/>
        <v>1.1039221506364419E-2</v>
      </c>
      <c r="AR49" s="3">
        <f t="shared" si="16"/>
        <v>3.2397715290417321E-3</v>
      </c>
      <c r="AT49" s="1">
        <f t="shared" si="17"/>
        <v>0</v>
      </c>
      <c r="AU49" s="2">
        <f t="shared" si="18"/>
        <v>0.2498318545332929</v>
      </c>
      <c r="AV49" s="2">
        <f t="shared" si="19"/>
        <v>0.24917476521095139</v>
      </c>
      <c r="AW49" s="3">
        <f t="shared" si="20"/>
        <v>0.2492992892659221</v>
      </c>
      <c r="AY49" s="1">
        <f t="shared" si="21"/>
        <v>0.2498318545332929</v>
      </c>
      <c r="AZ49" s="2">
        <f t="shared" si="22"/>
        <v>0.24917476521095139</v>
      </c>
      <c r="BA49" s="3">
        <f t="shared" si="23"/>
        <v>0.2492992892659221</v>
      </c>
    </row>
    <row r="50" spans="1:53" x14ac:dyDescent="0.3">
      <c r="A50" s="1">
        <v>1905</v>
      </c>
      <c r="B50" s="2">
        <v>4.82</v>
      </c>
      <c r="C50" s="2" t="s">
        <v>11</v>
      </c>
      <c r="D50" s="3" t="s">
        <v>12</v>
      </c>
      <c r="F50" s="1">
        <v>1</v>
      </c>
      <c r="G50" s="2">
        <f t="shared" si="0"/>
        <v>0.05</v>
      </c>
      <c r="H50" s="2">
        <f t="shared" si="1"/>
        <v>0.68857142857142861</v>
      </c>
      <c r="I50" s="2">
        <v>1</v>
      </c>
      <c r="J50" s="3">
        <v>0</v>
      </c>
      <c r="Q50" s="1">
        <f t="shared" si="2"/>
        <v>7.0459999999999995E-2</v>
      </c>
      <c r="R50" s="2">
        <f t="shared" si="3"/>
        <v>0.14571428571428574</v>
      </c>
      <c r="S50" s="3">
        <f t="shared" si="4"/>
        <v>1.826285714285715E-2</v>
      </c>
      <c r="T50" s="2"/>
      <c r="U50" s="1">
        <v>1</v>
      </c>
      <c r="V50" s="2">
        <f t="shared" si="5"/>
        <v>0.51760771598010047</v>
      </c>
      <c r="W50" s="2">
        <f t="shared" si="6"/>
        <v>0.53636425172469437</v>
      </c>
      <c r="X50" s="3">
        <f t="shared" si="7"/>
        <v>0.50456558738898061</v>
      </c>
      <c r="AB50" s="12">
        <f t="shared" si="8"/>
        <v>-7.5183418751627026E-2</v>
      </c>
      <c r="AD50" s="12">
        <f t="shared" si="9"/>
        <v>0.48121299401383943</v>
      </c>
      <c r="AF50" s="1" t="s">
        <v>11</v>
      </c>
      <c r="AG50" s="3">
        <v>1</v>
      </c>
      <c r="AI50" s="12">
        <f t="shared" si="10"/>
        <v>0.51878700598616057</v>
      </c>
      <c r="AK50" s="12">
        <f t="shared" si="11"/>
        <v>0.24964704840607596</v>
      </c>
      <c r="AM50" s="12">
        <f t="shared" si="12"/>
        <v>0.12951364479587024</v>
      </c>
      <c r="AO50" s="1">
        <f t="shared" si="13"/>
        <v>-6.4756822397935123E-3</v>
      </c>
      <c r="AP50" s="2">
        <f t="shared" si="14"/>
        <v>9.4544960700985274E-3</v>
      </c>
      <c r="AQ50" s="2">
        <f t="shared" si="15"/>
        <v>-1.1915255321220062E-2</v>
      </c>
      <c r="AR50" s="3">
        <f t="shared" si="16"/>
        <v>-3.4968684094884967E-3</v>
      </c>
      <c r="AT50" s="1">
        <f t="shared" si="17"/>
        <v>0</v>
      </c>
      <c r="AU50" s="2">
        <f t="shared" si="18"/>
        <v>0.24968996833796411</v>
      </c>
      <c r="AV50" s="2">
        <f t="shared" si="19"/>
        <v>0.24867764119650307</v>
      </c>
      <c r="AW50" s="3">
        <f t="shared" si="20"/>
        <v>0.24997915541179358</v>
      </c>
      <c r="AY50" s="1">
        <f t="shared" si="21"/>
        <v>0.24968996833796411</v>
      </c>
      <c r="AZ50" s="2">
        <f t="shared" si="22"/>
        <v>0.24867764119650307</v>
      </c>
      <c r="BA50" s="3">
        <f t="shared" si="23"/>
        <v>0.24997915541179358</v>
      </c>
    </row>
    <row r="51" spans="1:53" x14ac:dyDescent="0.3">
      <c r="A51" s="1">
        <v>1995</v>
      </c>
      <c r="B51" s="2">
        <v>4.0599999999999996</v>
      </c>
      <c r="C51" s="2" t="s">
        <v>11</v>
      </c>
      <c r="D51" s="3" t="s">
        <v>12</v>
      </c>
      <c r="F51" s="1">
        <v>1</v>
      </c>
      <c r="G51" s="2">
        <f t="shared" si="0"/>
        <v>0.95</v>
      </c>
      <c r="H51" s="2">
        <f t="shared" si="1"/>
        <v>0.57999999999999996</v>
      </c>
      <c r="I51" s="2">
        <v>1</v>
      </c>
      <c r="J51" s="3">
        <v>0</v>
      </c>
      <c r="Q51" s="1">
        <f t="shared" si="2"/>
        <v>2.6580000000000006E-2</v>
      </c>
      <c r="R51" s="2">
        <f t="shared" si="3"/>
        <v>0.21160000000000001</v>
      </c>
      <c r="S51" s="3">
        <f t="shared" si="4"/>
        <v>5.7600000000000012E-3</v>
      </c>
      <c r="T51" s="2"/>
      <c r="U51" s="1">
        <v>1</v>
      </c>
      <c r="V51" s="2">
        <f t="shared" si="5"/>
        <v>0.5066446088052563</v>
      </c>
      <c r="W51" s="2">
        <f t="shared" si="6"/>
        <v>0.55270349859419099</v>
      </c>
      <c r="X51" s="3">
        <f t="shared" si="7"/>
        <v>0.50143999601870126</v>
      </c>
      <c r="AB51" s="12">
        <f t="shared" si="8"/>
        <v>-7.740254532038679E-2</v>
      </c>
      <c r="AD51" s="12">
        <f t="shared" si="9"/>
        <v>0.4806590189388808</v>
      </c>
      <c r="AF51" s="1" t="s">
        <v>12</v>
      </c>
      <c r="AG51" s="3">
        <v>0</v>
      </c>
      <c r="AI51" s="12">
        <f t="shared" si="10"/>
        <v>-0.4806590189388808</v>
      </c>
      <c r="AK51" s="12">
        <f t="shared" si="11"/>
        <v>0.2496259264515934</v>
      </c>
      <c r="AM51" s="12">
        <f t="shared" si="12"/>
        <v>-0.11998495290993209</v>
      </c>
      <c r="AO51" s="1">
        <f t="shared" si="13"/>
        <v>5.999247645496605E-3</v>
      </c>
      <c r="AP51" s="2">
        <f t="shared" si="14"/>
        <v>-8.7589015624250418E-3</v>
      </c>
      <c r="AQ51" s="2">
        <f t="shared" si="15"/>
        <v>1.1038615667713752E-2</v>
      </c>
      <c r="AR51" s="3">
        <f t="shared" si="16"/>
        <v>3.2395937285681665E-3</v>
      </c>
      <c r="AT51" s="1">
        <f t="shared" si="17"/>
        <v>0</v>
      </c>
      <c r="AU51" s="2">
        <f t="shared" si="18"/>
        <v>0.2499558491738251</v>
      </c>
      <c r="AV51" s="2">
        <f t="shared" si="19"/>
        <v>0.24722234123593212</v>
      </c>
      <c r="AW51" s="3">
        <f t="shared" si="20"/>
        <v>0.24999792641146612</v>
      </c>
      <c r="AY51" s="1">
        <f t="shared" si="21"/>
        <v>0.2499558491738251</v>
      </c>
      <c r="AZ51" s="2">
        <f t="shared" si="22"/>
        <v>0.24722234123593212</v>
      </c>
      <c r="BA51" s="3">
        <f t="shared" si="23"/>
        <v>0.24999792641146612</v>
      </c>
    </row>
    <row r="52" spans="1:53" x14ac:dyDescent="0.3">
      <c r="A52" s="1">
        <v>1977</v>
      </c>
      <c r="B52" s="2">
        <v>5.98</v>
      </c>
      <c r="C52" s="2" t="s">
        <v>11</v>
      </c>
      <c r="D52" s="3" t="s">
        <v>11</v>
      </c>
      <c r="F52" s="1">
        <v>1</v>
      </c>
      <c r="G52" s="2">
        <f t="shared" si="0"/>
        <v>0.77</v>
      </c>
      <c r="H52" s="2">
        <f t="shared" si="1"/>
        <v>0.85428571428571431</v>
      </c>
      <c r="I52" s="2">
        <v>1</v>
      </c>
      <c r="J52" s="3">
        <v>1</v>
      </c>
      <c r="Q52" s="1">
        <f t="shared" si="2"/>
        <v>-3.1500000000000007E-2</v>
      </c>
      <c r="R52" s="2">
        <f t="shared" si="3"/>
        <v>0.13089714285714285</v>
      </c>
      <c r="S52" s="3">
        <f t="shared" si="4"/>
        <v>9.9714285714285651E-3</v>
      </c>
      <c r="T52" s="2"/>
      <c r="U52" s="1">
        <v>1</v>
      </c>
      <c r="V52" s="2">
        <f t="shared" si="5"/>
        <v>0.49212565109945727</v>
      </c>
      <c r="W52" s="2">
        <f t="shared" si="6"/>
        <v>0.53267764063956591</v>
      </c>
      <c r="X52" s="3">
        <f t="shared" si="7"/>
        <v>0.50249283648779086</v>
      </c>
      <c r="AB52" s="12">
        <f t="shared" si="8"/>
        <v>-7.6648476993750048E-2</v>
      </c>
      <c r="AD52" s="12">
        <f t="shared" si="9"/>
        <v>0.4808472566799441</v>
      </c>
      <c r="AF52" s="1" t="s">
        <v>11</v>
      </c>
      <c r="AG52" s="3">
        <v>1</v>
      </c>
      <c r="AI52" s="12">
        <f t="shared" si="10"/>
        <v>0.5191527433200559</v>
      </c>
      <c r="AK52" s="12">
        <f t="shared" si="11"/>
        <v>0.24963317242331606</v>
      </c>
      <c r="AM52" s="12">
        <f t="shared" si="12"/>
        <v>0.12959774628725307</v>
      </c>
      <c r="AO52" s="1">
        <f t="shared" si="13"/>
        <v>-6.4798873143626541E-3</v>
      </c>
      <c r="AP52" s="2">
        <f t="shared" si="14"/>
        <v>9.4606354789694737E-3</v>
      </c>
      <c r="AQ52" s="2">
        <f t="shared" si="15"/>
        <v>-1.1922992658427282E-2</v>
      </c>
      <c r="AR52" s="3">
        <f t="shared" si="16"/>
        <v>-3.4991391497558328E-3</v>
      </c>
      <c r="AT52" s="1">
        <f t="shared" si="17"/>
        <v>0</v>
      </c>
      <c r="AU52" s="2">
        <f t="shared" si="18"/>
        <v>0.24993799462939253</v>
      </c>
      <c r="AV52" s="2">
        <f t="shared" si="19"/>
        <v>0.2489321718022314</v>
      </c>
      <c r="AW52" s="3">
        <f t="shared" si="20"/>
        <v>0.24999378576624515</v>
      </c>
      <c r="AY52" s="1">
        <f t="shared" si="21"/>
        <v>0.24993799462939253</v>
      </c>
      <c r="AZ52" s="2">
        <f t="shared" si="22"/>
        <v>0.2489321718022314</v>
      </c>
      <c r="BA52" s="3">
        <f t="shared" si="23"/>
        <v>0.24999378576624515</v>
      </c>
    </row>
    <row r="53" spans="1:53" x14ac:dyDescent="0.3">
      <c r="A53" s="1">
        <v>1940</v>
      </c>
      <c r="B53" s="2">
        <v>4.54</v>
      </c>
      <c r="C53" s="2" t="s">
        <v>11</v>
      </c>
      <c r="D53" s="3" t="s">
        <v>12</v>
      </c>
      <c r="F53" s="1">
        <v>1</v>
      </c>
      <c r="G53" s="2">
        <f t="shared" si="0"/>
        <v>0.4</v>
      </c>
      <c r="H53" s="2">
        <f t="shared" si="1"/>
        <v>0.64857142857142858</v>
      </c>
      <c r="I53" s="2">
        <v>1</v>
      </c>
      <c r="J53" s="3">
        <v>0</v>
      </c>
      <c r="Q53" s="1">
        <f t="shared" si="2"/>
        <v>5.3519999999999991E-2</v>
      </c>
      <c r="R53" s="2">
        <f t="shared" si="3"/>
        <v>0.1713142857142857</v>
      </c>
      <c r="S53" s="3">
        <f t="shared" si="4"/>
        <v>1.3582857142857133E-2</v>
      </c>
      <c r="T53" s="2"/>
      <c r="U53" s="1">
        <v>1</v>
      </c>
      <c r="V53" s="2">
        <f t="shared" si="5"/>
        <v>0.51337680711926659</v>
      </c>
      <c r="W53" s="2">
        <f t="shared" si="6"/>
        <v>0.54272413143885612</v>
      </c>
      <c r="X53" s="3">
        <f t="shared" si="7"/>
        <v>0.50339566207926589</v>
      </c>
      <c r="AB53" s="12">
        <f t="shared" si="8"/>
        <v>-7.6045796048808484E-2</v>
      </c>
      <c r="AD53" s="12">
        <f t="shared" si="9"/>
        <v>0.48099770756828863</v>
      </c>
      <c r="AF53" s="1" t="s">
        <v>11</v>
      </c>
      <c r="AG53" s="3">
        <v>1</v>
      </c>
      <c r="AI53" s="12">
        <f t="shared" si="10"/>
        <v>0.51900229243171137</v>
      </c>
      <c r="AK53" s="12">
        <f t="shared" si="11"/>
        <v>0.24963891288233972</v>
      </c>
      <c r="AM53" s="12">
        <f t="shared" si="12"/>
        <v>0.12956316806609461</v>
      </c>
      <c r="AO53" s="1">
        <f t="shared" si="13"/>
        <v>-6.4781584033047311E-3</v>
      </c>
      <c r="AP53" s="2">
        <f t="shared" si="14"/>
        <v>9.458111268824905E-3</v>
      </c>
      <c r="AQ53" s="2">
        <f t="shared" si="15"/>
        <v>-1.1919811462080704E-2</v>
      </c>
      <c r="AR53" s="3">
        <f t="shared" si="16"/>
        <v>-3.4982055377845542E-3</v>
      </c>
      <c r="AT53" s="1">
        <f t="shared" si="17"/>
        <v>0</v>
      </c>
      <c r="AU53" s="2">
        <f t="shared" si="18"/>
        <v>0.24982106103129395</v>
      </c>
      <c r="AV53" s="2">
        <f t="shared" si="19"/>
        <v>0.24817464859279534</v>
      </c>
      <c r="AW53" s="3">
        <f t="shared" si="20"/>
        <v>0.24998846947904343</v>
      </c>
      <c r="AY53" s="1">
        <f t="shared" si="21"/>
        <v>0.24982106103129395</v>
      </c>
      <c r="AZ53" s="2">
        <f t="shared" si="22"/>
        <v>0.24817464859279534</v>
      </c>
      <c r="BA53" s="3">
        <f t="shared" si="23"/>
        <v>0.24998846947904343</v>
      </c>
    </row>
    <row r="54" spans="1:53" x14ac:dyDescent="0.3">
      <c r="A54" s="1">
        <v>1998</v>
      </c>
      <c r="B54" s="2">
        <v>6.13</v>
      </c>
      <c r="C54" s="2" t="s">
        <v>11</v>
      </c>
      <c r="D54" s="3" t="s">
        <v>12</v>
      </c>
      <c r="F54" s="1">
        <v>1</v>
      </c>
      <c r="G54" s="2">
        <f t="shared" si="0"/>
        <v>0.98</v>
      </c>
      <c r="H54" s="2">
        <f t="shared" si="1"/>
        <v>0.87571428571428567</v>
      </c>
      <c r="I54" s="2">
        <v>1</v>
      </c>
      <c r="J54" s="3">
        <v>0</v>
      </c>
      <c r="Q54" s="1">
        <f t="shared" si="2"/>
        <v>4.1880000000000001E-2</v>
      </c>
      <c r="R54" s="2">
        <f t="shared" si="3"/>
        <v>0.21080285714285718</v>
      </c>
      <c r="S54" s="3">
        <f t="shared" si="4"/>
        <v>2.9888571428571417E-2</v>
      </c>
      <c r="T54" s="2"/>
      <c r="U54" s="1">
        <v>1</v>
      </c>
      <c r="V54" s="2">
        <f t="shared" si="5"/>
        <v>0.51046846996059436</v>
      </c>
      <c r="W54" s="2">
        <f t="shared" si="6"/>
        <v>0.55250641880142548</v>
      </c>
      <c r="X54" s="3">
        <f t="shared" si="7"/>
        <v>0.50747158665143544</v>
      </c>
      <c r="AB54" s="12">
        <f t="shared" si="8"/>
        <v>-7.7268125062196519E-2</v>
      </c>
      <c r="AD54" s="12">
        <f t="shared" si="9"/>
        <v>0.48069257380755154</v>
      </c>
      <c r="AF54" s="1" t="s">
        <v>12</v>
      </c>
      <c r="AG54" s="3">
        <v>0</v>
      </c>
      <c r="AI54" s="12">
        <f t="shared" si="10"/>
        <v>-0.48069257380755154</v>
      </c>
      <c r="AK54" s="12">
        <f t="shared" si="11"/>
        <v>0.24962722329382314</v>
      </c>
      <c r="AM54" s="12">
        <f t="shared" si="12"/>
        <v>-0.11999395245754023</v>
      </c>
      <c r="AO54" s="1">
        <f t="shared" si="13"/>
        <v>5.9996976228770121E-3</v>
      </c>
      <c r="AP54" s="2">
        <f t="shared" si="14"/>
        <v>-8.7595585294004356E-3</v>
      </c>
      <c r="AQ54" s="2">
        <f t="shared" si="15"/>
        <v>1.1039443626093701E-2</v>
      </c>
      <c r="AR54" s="3">
        <f t="shared" si="16"/>
        <v>3.2398367163535861E-3</v>
      </c>
      <c r="AT54" s="1">
        <f t="shared" si="17"/>
        <v>0</v>
      </c>
      <c r="AU54" s="2">
        <f t="shared" si="18"/>
        <v>0.24989041113668414</v>
      </c>
      <c r="AV54" s="2">
        <f t="shared" si="19"/>
        <v>0.24724307598464931</v>
      </c>
      <c r="AW54" s="3">
        <f t="shared" si="20"/>
        <v>0.24994417539291008</v>
      </c>
      <c r="AY54" s="1">
        <f t="shared" si="21"/>
        <v>0.24989041113668414</v>
      </c>
      <c r="AZ54" s="2">
        <f t="shared" si="22"/>
        <v>0.24724307598464931</v>
      </c>
      <c r="BA54" s="3">
        <f t="shared" si="23"/>
        <v>0.24994417539291008</v>
      </c>
    </row>
    <row r="55" spans="1:53" x14ac:dyDescent="0.3">
      <c r="A55" s="1">
        <v>1932</v>
      </c>
      <c r="B55" s="2">
        <v>6</v>
      </c>
      <c r="C55" s="2" t="s">
        <v>11</v>
      </c>
      <c r="D55" s="3" t="s">
        <v>12</v>
      </c>
      <c r="F55" s="1">
        <v>1</v>
      </c>
      <c r="G55" s="2">
        <f t="shared" si="0"/>
        <v>0.32</v>
      </c>
      <c r="H55" s="2">
        <f t="shared" si="1"/>
        <v>0.8571428571428571</v>
      </c>
      <c r="I55" s="2">
        <v>1</v>
      </c>
      <c r="J55" s="3">
        <v>0</v>
      </c>
      <c r="Q55" s="1">
        <f t="shared" si="2"/>
        <v>6.8559999999999996E-2</v>
      </c>
      <c r="R55" s="2">
        <f t="shared" si="3"/>
        <v>0.16346857142857144</v>
      </c>
      <c r="S55" s="3">
        <f t="shared" si="4"/>
        <v>3.1005714285714275E-2</v>
      </c>
      <c r="T55" s="2"/>
      <c r="U55" s="1">
        <v>1</v>
      </c>
      <c r="V55" s="2">
        <f t="shared" si="5"/>
        <v>0.51713328931119851</v>
      </c>
      <c r="W55" s="2">
        <f t="shared" si="6"/>
        <v>0.54077638115573223</v>
      </c>
      <c r="X55" s="3">
        <f t="shared" si="7"/>
        <v>0.50775080764201097</v>
      </c>
      <c r="AB55" s="12">
        <f t="shared" si="8"/>
        <v>-7.5709968752944182E-2</v>
      </c>
      <c r="AD55" s="12">
        <f t="shared" si="9"/>
        <v>0.48108154366355554</v>
      </c>
      <c r="AF55" s="1" t="s">
        <v>11</v>
      </c>
      <c r="AG55" s="3">
        <v>1</v>
      </c>
      <c r="AI55" s="12">
        <f t="shared" si="10"/>
        <v>0.5189184563364444</v>
      </c>
      <c r="AK55" s="12">
        <f t="shared" si="11"/>
        <v>0.24964209200984602</v>
      </c>
      <c r="AM55" s="12">
        <f t="shared" si="12"/>
        <v>0.12954388902234992</v>
      </c>
      <c r="AO55" s="1">
        <f t="shared" si="13"/>
        <v>-6.4771944511174961E-3</v>
      </c>
      <c r="AP55" s="2">
        <f t="shared" si="14"/>
        <v>9.4567038986315445E-3</v>
      </c>
      <c r="AQ55" s="2">
        <f t="shared" si="15"/>
        <v>-1.1918037790056193E-2</v>
      </c>
      <c r="AR55" s="3">
        <f t="shared" si="16"/>
        <v>-3.4976850036034478E-3</v>
      </c>
      <c r="AT55" s="1">
        <f t="shared" si="17"/>
        <v>0</v>
      </c>
      <c r="AU55" s="2">
        <f t="shared" si="18"/>
        <v>0.24970645039737877</v>
      </c>
      <c r="AV55" s="2">
        <f t="shared" si="19"/>
        <v>0.24833728673984246</v>
      </c>
      <c r="AW55" s="3">
        <f t="shared" si="20"/>
        <v>0.24993992498089654</v>
      </c>
      <c r="AY55" s="1">
        <f t="shared" si="21"/>
        <v>0.24970645039737877</v>
      </c>
      <c r="AZ55" s="2">
        <f t="shared" si="22"/>
        <v>0.24833728673984246</v>
      </c>
      <c r="BA55" s="3">
        <f t="shared" si="23"/>
        <v>0.24993992498089654</v>
      </c>
    </row>
    <row r="56" spans="1:53" x14ac:dyDescent="0.3">
      <c r="A56" s="1">
        <v>1930</v>
      </c>
      <c r="B56" s="2">
        <v>5.27</v>
      </c>
      <c r="C56" s="2" t="s">
        <v>11</v>
      </c>
      <c r="D56" s="3" t="s">
        <v>12</v>
      </c>
      <c r="F56" s="1">
        <v>1</v>
      </c>
      <c r="G56" s="2">
        <f t="shared" si="0"/>
        <v>0.3</v>
      </c>
      <c r="H56" s="2">
        <f t="shared" si="1"/>
        <v>0.75285714285714278</v>
      </c>
      <c r="I56" s="2">
        <v>1</v>
      </c>
      <c r="J56" s="3">
        <v>0</v>
      </c>
      <c r="Q56" s="1">
        <f t="shared" si="2"/>
        <v>6.3560000000000005E-2</v>
      </c>
      <c r="R56" s="2">
        <f t="shared" si="3"/>
        <v>0.16307142857142859</v>
      </c>
      <c r="S56" s="3">
        <f t="shared" si="4"/>
        <v>2.2534285714285715E-2</v>
      </c>
      <c r="T56" s="2"/>
      <c r="U56" s="1">
        <v>1</v>
      </c>
      <c r="V56" s="2">
        <f t="shared" si="5"/>
        <v>0.51588465269427486</v>
      </c>
      <c r="W56" s="2">
        <f t="shared" si="6"/>
        <v>0.54067775418026742</v>
      </c>
      <c r="X56" s="3">
        <f t="shared" si="7"/>
        <v>0.5056333330495133</v>
      </c>
      <c r="AB56" s="12">
        <f t="shared" si="8"/>
        <v>-7.5734873730239405E-2</v>
      </c>
      <c r="AD56" s="12">
        <f t="shared" si="9"/>
        <v>0.48107532633585182</v>
      </c>
      <c r="AF56" s="1" t="s">
        <v>11</v>
      </c>
      <c r="AG56" s="3">
        <v>1</v>
      </c>
      <c r="AI56" s="12">
        <f t="shared" si="10"/>
        <v>0.51892467366414818</v>
      </c>
      <c r="AK56" s="12">
        <f t="shared" si="11"/>
        <v>0.2496418567267055</v>
      </c>
      <c r="AM56" s="12">
        <f t="shared" si="12"/>
        <v>0.1295453190348177</v>
      </c>
      <c r="AO56" s="1">
        <f t="shared" si="13"/>
        <v>-6.4772659517408852E-3</v>
      </c>
      <c r="AP56" s="2">
        <f t="shared" si="14"/>
        <v>9.4568082895416915E-3</v>
      </c>
      <c r="AQ56" s="2">
        <f t="shared" si="15"/>
        <v>-1.1918169351203227E-2</v>
      </c>
      <c r="AR56" s="3">
        <f t="shared" si="16"/>
        <v>-3.4977236139400779E-3</v>
      </c>
      <c r="AT56" s="1">
        <f t="shared" si="17"/>
        <v>0</v>
      </c>
      <c r="AU56" s="2">
        <f t="shared" si="18"/>
        <v>0.24974767780878226</v>
      </c>
      <c r="AV56" s="2">
        <f t="shared" si="19"/>
        <v>0.24834532031484974</v>
      </c>
      <c r="AW56" s="3">
        <f t="shared" si="20"/>
        <v>0.24996826555875326</v>
      </c>
      <c r="AY56" s="1">
        <f t="shared" si="21"/>
        <v>0.24974767780878226</v>
      </c>
      <c r="AZ56" s="2">
        <f t="shared" si="22"/>
        <v>0.24834532031484974</v>
      </c>
      <c r="BA56" s="3">
        <f t="shared" si="23"/>
        <v>0.24996826555875326</v>
      </c>
    </row>
    <row r="57" spans="1:53" x14ac:dyDescent="0.3">
      <c r="A57" s="1">
        <v>1971</v>
      </c>
      <c r="B57" s="2">
        <v>5.6</v>
      </c>
      <c r="C57" s="2" t="s">
        <v>11</v>
      </c>
      <c r="D57" s="3" t="s">
        <v>12</v>
      </c>
      <c r="F57" s="1">
        <v>1</v>
      </c>
      <c r="G57" s="2">
        <f t="shared" si="0"/>
        <v>0.71</v>
      </c>
      <c r="H57" s="2">
        <f t="shared" si="1"/>
        <v>0.79999999999999993</v>
      </c>
      <c r="I57" s="2">
        <v>1</v>
      </c>
      <c r="J57" s="3">
        <v>0</v>
      </c>
      <c r="Q57" s="1">
        <f t="shared" si="2"/>
        <v>4.8980000000000003E-2</v>
      </c>
      <c r="R57" s="2">
        <f t="shared" si="3"/>
        <v>0.19212000000000001</v>
      </c>
      <c r="S57" s="3">
        <f t="shared" si="4"/>
        <v>2.475999999999999E-2</v>
      </c>
      <c r="T57" s="2"/>
      <c r="U57" s="1">
        <v>1</v>
      </c>
      <c r="V57" s="2">
        <f t="shared" si="5"/>
        <v>0.51224255256633944</v>
      </c>
      <c r="W57" s="2">
        <f t="shared" si="6"/>
        <v>0.54788281060076394</v>
      </c>
      <c r="X57" s="3">
        <f t="shared" si="7"/>
        <v>0.50618968378384055</v>
      </c>
      <c r="AB57" s="12">
        <f t="shared" si="8"/>
        <v>-7.6678633700091203E-2</v>
      </c>
      <c r="AD57" s="12">
        <f t="shared" si="9"/>
        <v>0.480839728570019</v>
      </c>
      <c r="AF57" s="1" t="s">
        <v>12</v>
      </c>
      <c r="AG57" s="3">
        <v>0</v>
      </c>
      <c r="AI57" s="12">
        <f t="shared" si="10"/>
        <v>-0.480839728570019</v>
      </c>
      <c r="AK57" s="12">
        <f t="shared" si="11"/>
        <v>0.24963288399872946</v>
      </c>
      <c r="AM57" s="12">
        <f t="shared" si="12"/>
        <v>-0.12003340818410012</v>
      </c>
      <c r="AO57" s="1">
        <f t="shared" si="13"/>
        <v>6.0016704092050064E-3</v>
      </c>
      <c r="AP57" s="2">
        <f t="shared" si="14"/>
        <v>-8.7624387974393082E-3</v>
      </c>
      <c r="AQ57" s="2">
        <f t="shared" si="15"/>
        <v>1.104307355293721E-2</v>
      </c>
      <c r="AR57" s="3">
        <f t="shared" si="16"/>
        <v>3.240902020970703E-3</v>
      </c>
      <c r="AT57" s="1">
        <f t="shared" si="17"/>
        <v>0</v>
      </c>
      <c r="AU57" s="2">
        <f t="shared" si="18"/>
        <v>0.24985011990666042</v>
      </c>
      <c r="AV57" s="2">
        <f t="shared" si="19"/>
        <v>0.24770723644897136</v>
      </c>
      <c r="AW57" s="3">
        <f t="shared" si="20"/>
        <v>0.24996168781465605</v>
      </c>
      <c r="AY57" s="1">
        <f t="shared" si="21"/>
        <v>0.24985011990666042</v>
      </c>
      <c r="AZ57" s="2">
        <f t="shared" si="22"/>
        <v>0.24770723644897136</v>
      </c>
      <c r="BA57" s="3">
        <f t="shared" si="23"/>
        <v>0.24996168781465605</v>
      </c>
    </row>
    <row r="58" spans="1:53" x14ac:dyDescent="0.3">
      <c r="A58" s="1">
        <v>1998</v>
      </c>
      <c r="B58" s="2">
        <v>6.25</v>
      </c>
      <c r="C58" s="2" t="s">
        <v>12</v>
      </c>
      <c r="D58" s="3" t="s">
        <v>12</v>
      </c>
      <c r="F58" s="1">
        <v>1</v>
      </c>
      <c r="G58" s="2">
        <f t="shared" si="0"/>
        <v>0.98</v>
      </c>
      <c r="H58" s="2">
        <f t="shared" si="1"/>
        <v>0.8928571428571429</v>
      </c>
      <c r="I58" s="2">
        <v>0</v>
      </c>
      <c r="J58" s="3">
        <v>0</v>
      </c>
      <c r="Q58" s="1">
        <f t="shared" si="2"/>
        <v>-5.416E-2</v>
      </c>
      <c r="R58" s="2">
        <f t="shared" si="3"/>
        <v>0.12963142857142859</v>
      </c>
      <c r="S58" s="3">
        <f t="shared" si="4"/>
        <v>0.11529428571428571</v>
      </c>
      <c r="T58" s="2"/>
      <c r="U58" s="1">
        <v>1</v>
      </c>
      <c r="V58" s="2">
        <f t="shared" si="5"/>
        <v>0.48646330877592364</v>
      </c>
      <c r="W58" s="2">
        <f t="shared" si="6"/>
        <v>0.53236255064330973</v>
      </c>
      <c r="X58" s="3">
        <f t="shared" si="7"/>
        <v>0.5287916850493718</v>
      </c>
      <c r="AB58" s="12">
        <f t="shared" si="8"/>
        <v>-7.7742908614875109E-2</v>
      </c>
      <c r="AD58" s="12">
        <f t="shared" si="9"/>
        <v>0.48057405599629188</v>
      </c>
      <c r="AF58" s="1" t="s">
        <v>11</v>
      </c>
      <c r="AG58" s="3">
        <v>1</v>
      </c>
      <c r="AI58" s="12">
        <f t="shared" si="10"/>
        <v>0.51942594400370812</v>
      </c>
      <c r="AK58" s="12">
        <f t="shared" si="11"/>
        <v>0.24962263269956481</v>
      </c>
      <c r="AM58" s="12">
        <f t="shared" si="12"/>
        <v>0.12966047163466235</v>
      </c>
      <c r="AO58" s="1">
        <f t="shared" si="13"/>
        <v>-6.4830235817331175E-3</v>
      </c>
      <c r="AP58" s="2">
        <f t="shared" si="14"/>
        <v>9.4652144293303504E-3</v>
      </c>
      <c r="AQ58" s="2">
        <f t="shared" si="15"/>
        <v>-1.1928763390388937E-2</v>
      </c>
      <c r="AR58" s="3">
        <f t="shared" si="16"/>
        <v>-3.5008327341358833E-3</v>
      </c>
      <c r="AT58" s="1">
        <f t="shared" si="17"/>
        <v>0</v>
      </c>
      <c r="AU58" s="2">
        <f t="shared" si="18"/>
        <v>0.24981675799070405</v>
      </c>
      <c r="AV58" s="2">
        <f t="shared" si="19"/>
        <v>0.24895266531585922</v>
      </c>
      <c r="AW58" s="3">
        <f t="shared" si="20"/>
        <v>0.24917103887201777</v>
      </c>
      <c r="AY58" s="1">
        <f t="shared" si="21"/>
        <v>0.24981675799070405</v>
      </c>
      <c r="AZ58" s="2">
        <f t="shared" si="22"/>
        <v>0.24895266531585922</v>
      </c>
      <c r="BA58" s="3">
        <f t="shared" si="23"/>
        <v>0.24917103887201777</v>
      </c>
    </row>
    <row r="59" spans="1:53" x14ac:dyDescent="0.3">
      <c r="A59" s="1">
        <v>1928</v>
      </c>
      <c r="B59" s="2">
        <v>6.05</v>
      </c>
      <c r="C59" s="2" t="s">
        <v>11</v>
      </c>
      <c r="D59" s="3" t="s">
        <v>12</v>
      </c>
      <c r="F59" s="1">
        <v>1</v>
      </c>
      <c r="G59" s="2">
        <f t="shared" si="0"/>
        <v>0.28000000000000003</v>
      </c>
      <c r="H59" s="2">
        <f t="shared" si="1"/>
        <v>0.86428571428571421</v>
      </c>
      <c r="I59" s="2">
        <v>1</v>
      </c>
      <c r="J59" s="3">
        <v>0</v>
      </c>
      <c r="Q59" s="1">
        <f t="shared" si="2"/>
        <v>7.0639999999999994E-2</v>
      </c>
      <c r="R59" s="2">
        <f t="shared" si="3"/>
        <v>0.16051714285714286</v>
      </c>
      <c r="S59" s="3">
        <f t="shared" si="4"/>
        <v>3.1751428571428555E-2</v>
      </c>
      <c r="T59" s="2"/>
      <c r="U59" s="1">
        <v>1</v>
      </c>
      <c r="V59" s="2">
        <f t="shared" si="5"/>
        <v>0.51765266003183474</v>
      </c>
      <c r="W59" s="2">
        <f t="shared" si="6"/>
        <v>0.54004334370440321</v>
      </c>
      <c r="X59" s="3">
        <f t="shared" si="7"/>
        <v>0.50793719032873141</v>
      </c>
      <c r="AB59" s="12">
        <f t="shared" si="8"/>
        <v>-7.5609647577356914E-2</v>
      </c>
      <c r="AD59" s="12">
        <f t="shared" si="9"/>
        <v>0.48110658809921347</v>
      </c>
      <c r="AF59" s="1" t="s">
        <v>11</v>
      </c>
      <c r="AG59" s="3">
        <v>1</v>
      </c>
      <c r="AI59" s="12">
        <f t="shared" si="10"/>
        <v>0.51889341190078653</v>
      </c>
      <c r="AK59" s="12">
        <f t="shared" si="11"/>
        <v>0.24964303898674722</v>
      </c>
      <c r="AM59" s="12">
        <f t="shared" si="12"/>
        <v>0.12953812825711433</v>
      </c>
      <c r="AO59" s="1">
        <f t="shared" si="13"/>
        <v>-6.4769064128557168E-3</v>
      </c>
      <c r="AP59" s="2">
        <f t="shared" si="14"/>
        <v>9.4562833627693452E-3</v>
      </c>
      <c r="AQ59" s="2">
        <f t="shared" si="15"/>
        <v>-1.1917507799654519E-2</v>
      </c>
      <c r="AR59" s="3">
        <f t="shared" si="16"/>
        <v>-3.4975294629420871E-3</v>
      </c>
      <c r="AT59" s="1">
        <f t="shared" si="17"/>
        <v>0</v>
      </c>
      <c r="AU59" s="2">
        <f t="shared" si="18"/>
        <v>0.24968838359380047</v>
      </c>
      <c r="AV59" s="2">
        <f t="shared" si="19"/>
        <v>0.24839653062497102</v>
      </c>
      <c r="AW59" s="3">
        <f t="shared" si="20"/>
        <v>0.24993700100968549</v>
      </c>
      <c r="AY59" s="1">
        <f t="shared" si="21"/>
        <v>0.24968838359380047</v>
      </c>
      <c r="AZ59" s="2">
        <f t="shared" si="22"/>
        <v>0.24839653062497102</v>
      </c>
      <c r="BA59" s="3">
        <f t="shared" si="23"/>
        <v>0.24993700100968549</v>
      </c>
    </row>
    <row r="60" spans="1:53" x14ac:dyDescent="0.3">
      <c r="A60" s="1">
        <v>1923</v>
      </c>
      <c r="B60" s="2">
        <v>5.21</v>
      </c>
      <c r="C60" s="2" t="s">
        <v>11</v>
      </c>
      <c r="D60" s="3" t="s">
        <v>12</v>
      </c>
      <c r="F60" s="1">
        <v>1</v>
      </c>
      <c r="G60" s="2">
        <f t="shared" si="0"/>
        <v>0.23</v>
      </c>
      <c r="H60" s="2">
        <f t="shared" si="1"/>
        <v>0.74428571428571433</v>
      </c>
      <c r="I60" s="2">
        <v>1</v>
      </c>
      <c r="J60" s="3">
        <v>0</v>
      </c>
      <c r="Q60" s="1">
        <f t="shared" si="2"/>
        <v>6.6019999999999995E-2</v>
      </c>
      <c r="R60" s="2">
        <f t="shared" si="3"/>
        <v>0.15811714285714285</v>
      </c>
      <c r="S60" s="3">
        <f t="shared" si="4"/>
        <v>2.2111428571428574E-2</v>
      </c>
      <c r="T60" s="2"/>
      <c r="U60" s="1">
        <v>1</v>
      </c>
      <c r="V60" s="2">
        <f t="shared" si="5"/>
        <v>0.51649900766517953</v>
      </c>
      <c r="W60" s="2">
        <f t="shared" si="6"/>
        <v>0.53944713501902908</v>
      </c>
      <c r="X60" s="3">
        <f t="shared" si="7"/>
        <v>0.5055276319327191</v>
      </c>
      <c r="AB60" s="12">
        <f t="shared" si="8"/>
        <v>-7.5573954924375991E-2</v>
      </c>
      <c r="AD60" s="12">
        <f t="shared" si="9"/>
        <v>0.4811154985275809</v>
      </c>
      <c r="AF60" s="1" t="s">
        <v>11</v>
      </c>
      <c r="AG60" s="3">
        <v>1</v>
      </c>
      <c r="AI60" s="12">
        <f t="shared" si="10"/>
        <v>0.51888450147241905</v>
      </c>
      <c r="AK60" s="12">
        <f t="shared" si="11"/>
        <v>0.24964337560413818</v>
      </c>
      <c r="AM60" s="12">
        <f t="shared" si="12"/>
        <v>0.1295360784962451</v>
      </c>
      <c r="AO60" s="1">
        <f t="shared" si="13"/>
        <v>-6.4768039248122551E-3</v>
      </c>
      <c r="AP60" s="2">
        <f t="shared" si="14"/>
        <v>9.4561337302258922E-3</v>
      </c>
      <c r="AQ60" s="2">
        <f t="shared" si="15"/>
        <v>-1.191731922165455E-2</v>
      </c>
      <c r="AR60" s="3">
        <f t="shared" si="16"/>
        <v>-3.4974741193986177E-3</v>
      </c>
      <c r="AT60" s="1">
        <f t="shared" si="17"/>
        <v>0</v>
      </c>
      <c r="AU60" s="2">
        <f t="shared" si="18"/>
        <v>0.24972778274606436</v>
      </c>
      <c r="AV60" s="2">
        <f t="shared" si="19"/>
        <v>0.2484439235387905</v>
      </c>
      <c r="AW60" s="3">
        <f t="shared" si="20"/>
        <v>0.24996944528521639</v>
      </c>
      <c r="AY60" s="1">
        <f t="shared" si="21"/>
        <v>0.24972778274606436</v>
      </c>
      <c r="AZ60" s="2">
        <f t="shared" si="22"/>
        <v>0.2484439235387905</v>
      </c>
      <c r="BA60" s="3">
        <f t="shared" si="23"/>
        <v>0.24996944528521639</v>
      </c>
    </row>
    <row r="61" spans="1:53" x14ac:dyDescent="0.3">
      <c r="A61" s="1">
        <v>1972</v>
      </c>
      <c r="B61" s="2">
        <v>1.56</v>
      </c>
      <c r="C61" s="2" t="s">
        <v>11</v>
      </c>
      <c r="D61" s="3" t="s">
        <v>12</v>
      </c>
      <c r="F61" s="1">
        <v>1</v>
      </c>
      <c r="G61" s="2">
        <f t="shared" si="0"/>
        <v>0.72</v>
      </c>
      <c r="H61" s="2">
        <f t="shared" si="1"/>
        <v>0.22285714285714286</v>
      </c>
      <c r="I61" s="2">
        <v>1</v>
      </c>
      <c r="J61" s="3">
        <v>0</v>
      </c>
      <c r="Q61" s="1">
        <f t="shared" si="2"/>
        <v>1.6240000000000004E-2</v>
      </c>
      <c r="R61" s="2">
        <f t="shared" si="3"/>
        <v>0.19861142857142858</v>
      </c>
      <c r="S61" s="3">
        <f t="shared" si="4"/>
        <v>-2.2605714285714291E-2</v>
      </c>
      <c r="T61" s="2"/>
      <c r="U61" s="1">
        <v>1</v>
      </c>
      <c r="V61" s="2">
        <f t="shared" si="5"/>
        <v>0.50405991077113199</v>
      </c>
      <c r="W61" s="2">
        <f t="shared" si="6"/>
        <v>0.5494902791421078</v>
      </c>
      <c r="X61" s="3">
        <f t="shared" si="7"/>
        <v>0.49434881208156745</v>
      </c>
      <c r="AB61" s="12">
        <f t="shared" si="8"/>
        <v>-7.7104150120983608E-2</v>
      </c>
      <c r="AD61" s="12">
        <f t="shared" si="9"/>
        <v>0.4807335065463148</v>
      </c>
      <c r="AF61" s="1" t="s">
        <v>12</v>
      </c>
      <c r="AG61" s="3">
        <v>0</v>
      </c>
      <c r="AI61" s="12">
        <f t="shared" si="10"/>
        <v>-0.4807335065463148</v>
      </c>
      <c r="AK61" s="12">
        <f t="shared" si="11"/>
        <v>0.24962880222999914</v>
      </c>
      <c r="AM61" s="12">
        <f t="shared" si="12"/>
        <v>-0.12000492943098402</v>
      </c>
      <c r="AO61" s="1">
        <f t="shared" si="13"/>
        <v>6.0002464715492015E-3</v>
      </c>
      <c r="AP61" s="2">
        <f t="shared" si="14"/>
        <v>-8.7603598484618326E-3</v>
      </c>
      <c r="AQ61" s="2">
        <f t="shared" si="15"/>
        <v>1.104045350765053E-2</v>
      </c>
      <c r="AR61" s="3">
        <f t="shared" si="16"/>
        <v>3.2401330946365686E-3</v>
      </c>
      <c r="AT61" s="1">
        <f t="shared" si="17"/>
        <v>0</v>
      </c>
      <c r="AU61" s="2">
        <f t="shared" si="18"/>
        <v>0.24998351712453046</v>
      </c>
      <c r="AV61" s="2">
        <f t="shared" si="19"/>
        <v>0.24755071227043626</v>
      </c>
      <c r="AW61" s="3">
        <f t="shared" si="20"/>
        <v>0.24996806407511057</v>
      </c>
      <c r="AY61" s="1">
        <f t="shared" si="21"/>
        <v>0.24998351712453046</v>
      </c>
      <c r="AZ61" s="2">
        <f t="shared" si="22"/>
        <v>0.24755071227043626</v>
      </c>
      <c r="BA61" s="3">
        <f t="shared" si="23"/>
        <v>0.24996806407511057</v>
      </c>
    </row>
    <row r="62" spans="1:53" x14ac:dyDescent="0.3">
      <c r="A62" s="1">
        <v>1964</v>
      </c>
      <c r="B62" s="2">
        <v>6.13</v>
      </c>
      <c r="C62" s="2" t="s">
        <v>12</v>
      </c>
      <c r="D62" s="3" t="s">
        <v>12</v>
      </c>
      <c r="F62" s="1">
        <v>1</v>
      </c>
      <c r="G62" s="2">
        <f t="shared" si="0"/>
        <v>0.64</v>
      </c>
      <c r="H62" s="2">
        <f t="shared" si="1"/>
        <v>0.87571428571428567</v>
      </c>
      <c r="I62" s="2">
        <v>0</v>
      </c>
      <c r="J62" s="3">
        <v>0</v>
      </c>
      <c r="Q62" s="1">
        <f t="shared" si="2"/>
        <v>-4.0840000000000001E-2</v>
      </c>
      <c r="R62" s="2">
        <f t="shared" si="3"/>
        <v>0.10532285714285715</v>
      </c>
      <c r="S62" s="3">
        <f t="shared" si="4"/>
        <v>0.11524857142857142</v>
      </c>
      <c r="T62" s="2"/>
      <c r="U62" s="1">
        <v>1</v>
      </c>
      <c r="V62" s="2">
        <f t="shared" si="5"/>
        <v>0.48979141887302718</v>
      </c>
      <c r="W62" s="2">
        <f t="shared" si="6"/>
        <v>0.52630640091494285</v>
      </c>
      <c r="X62" s="3">
        <f t="shared" si="7"/>
        <v>0.52878029435831875</v>
      </c>
      <c r="AB62" s="12">
        <f t="shared" si="8"/>
        <v>-7.6942483254118371E-2</v>
      </c>
      <c r="AD62" s="12">
        <f t="shared" si="9"/>
        <v>0.48077386337826428</v>
      </c>
      <c r="AF62" s="1" t="s">
        <v>12</v>
      </c>
      <c r="AG62" s="3">
        <v>0</v>
      </c>
      <c r="AI62" s="12">
        <f t="shared" si="10"/>
        <v>-0.48077386337826428</v>
      </c>
      <c r="AK62" s="12">
        <f t="shared" si="11"/>
        <v>0.24963035567060232</v>
      </c>
      <c r="AM62" s="12">
        <f t="shared" si="12"/>
        <v>-0.12001575051224568</v>
      </c>
      <c r="AO62" s="1">
        <f t="shared" si="13"/>
        <v>6.0007875256122842E-3</v>
      </c>
      <c r="AP62" s="2">
        <f t="shared" si="14"/>
        <v>-8.7611497873939341E-3</v>
      </c>
      <c r="AQ62" s="2">
        <f t="shared" si="15"/>
        <v>1.1041449047126603E-2</v>
      </c>
      <c r="AR62" s="3">
        <f t="shared" si="16"/>
        <v>3.2404252638306335E-3</v>
      </c>
      <c r="AT62" s="1">
        <f t="shared" si="17"/>
        <v>0</v>
      </c>
      <c r="AU62" s="2">
        <f t="shared" si="18"/>
        <v>0.24989578487137398</v>
      </c>
      <c r="AV62" s="2">
        <f t="shared" si="19"/>
        <v>0.24930797327090229</v>
      </c>
      <c r="AW62" s="3">
        <f t="shared" si="20"/>
        <v>0.24917169465664851</v>
      </c>
      <c r="AY62" s="1">
        <f t="shared" si="21"/>
        <v>0.24989578487137398</v>
      </c>
      <c r="AZ62" s="2">
        <f t="shared" si="22"/>
        <v>0.24930797327090229</v>
      </c>
      <c r="BA62" s="3">
        <f t="shared" si="23"/>
        <v>0.24917169465664851</v>
      </c>
    </row>
    <row r="63" spans="1:53" x14ac:dyDescent="0.3">
      <c r="A63" s="1">
        <v>1949</v>
      </c>
      <c r="B63" s="2">
        <v>4.17</v>
      </c>
      <c r="C63" s="2" t="s">
        <v>11</v>
      </c>
      <c r="D63" s="3" t="s">
        <v>12</v>
      </c>
      <c r="F63" s="1">
        <v>1</v>
      </c>
      <c r="G63" s="2">
        <f t="shared" si="0"/>
        <v>0.49</v>
      </c>
      <c r="H63" s="2">
        <f t="shared" si="1"/>
        <v>0.59571428571428575</v>
      </c>
      <c r="I63" s="2">
        <v>1</v>
      </c>
      <c r="J63" s="3">
        <v>0</v>
      </c>
      <c r="Q63" s="1">
        <f t="shared" si="2"/>
        <v>4.6780000000000002E-2</v>
      </c>
      <c r="R63" s="2">
        <f t="shared" si="3"/>
        <v>0.17832285714285717</v>
      </c>
      <c r="S63" s="3">
        <f t="shared" si="4"/>
        <v>8.8885714285714262E-3</v>
      </c>
      <c r="T63" s="2"/>
      <c r="U63" s="1">
        <v>1</v>
      </c>
      <c r="V63" s="2">
        <f t="shared" si="5"/>
        <v>0.51169286771925049</v>
      </c>
      <c r="W63" s="2">
        <f t="shared" si="6"/>
        <v>0.54446295340831952</v>
      </c>
      <c r="X63" s="3">
        <f t="shared" si="7"/>
        <v>0.50222212822691026</v>
      </c>
      <c r="AB63" s="12">
        <f t="shared" si="8"/>
        <v>-7.6297009832186694E-2</v>
      </c>
      <c r="AD63" s="12">
        <f t="shared" si="9"/>
        <v>0.48093499513220134</v>
      </c>
      <c r="AF63" s="1" t="s">
        <v>11</v>
      </c>
      <c r="AG63" s="3">
        <v>1</v>
      </c>
      <c r="AI63" s="12">
        <f t="shared" si="10"/>
        <v>0.51906500486779872</v>
      </c>
      <c r="AK63" s="12">
        <f t="shared" si="11"/>
        <v>0.24963652558939084</v>
      </c>
      <c r="AM63" s="12">
        <f t="shared" si="12"/>
        <v>0.1295775843702375</v>
      </c>
      <c r="AO63" s="1">
        <f t="shared" si="13"/>
        <v>-6.4788792185118751E-3</v>
      </c>
      <c r="AP63" s="2">
        <f t="shared" si="14"/>
        <v>9.4591636590273375E-3</v>
      </c>
      <c r="AQ63" s="2">
        <f t="shared" si="15"/>
        <v>-1.1921137762061849E-2</v>
      </c>
      <c r="AR63" s="3">
        <f t="shared" si="16"/>
        <v>-3.4985947779964124E-3</v>
      </c>
      <c r="AT63" s="1">
        <f t="shared" si="17"/>
        <v>0</v>
      </c>
      <c r="AU63" s="2">
        <f t="shared" si="18"/>
        <v>0.2498632768445001</v>
      </c>
      <c r="AV63" s="2">
        <f t="shared" si="19"/>
        <v>0.24802304577420961</v>
      </c>
      <c r="AW63" s="3">
        <f t="shared" si="20"/>
        <v>0.24999506214614317</v>
      </c>
      <c r="AY63" s="1">
        <f t="shared" si="21"/>
        <v>0.2498632768445001</v>
      </c>
      <c r="AZ63" s="2">
        <f t="shared" si="22"/>
        <v>0.24802304577420961</v>
      </c>
      <c r="BA63" s="3">
        <f t="shared" si="23"/>
        <v>0.24999506214614317</v>
      </c>
    </row>
    <row r="64" spans="1:53" x14ac:dyDescent="0.3">
      <c r="A64" s="1">
        <v>1930</v>
      </c>
      <c r="B64" s="2">
        <v>4.1100000000000003</v>
      </c>
      <c r="C64" s="2" t="s">
        <v>12</v>
      </c>
      <c r="D64" s="3" t="s">
        <v>11</v>
      </c>
      <c r="F64" s="1">
        <v>1</v>
      </c>
      <c r="G64" s="2">
        <f t="shared" si="0"/>
        <v>0.3</v>
      </c>
      <c r="H64" s="2">
        <f t="shared" si="1"/>
        <v>0.58714285714285719</v>
      </c>
      <c r="I64" s="2">
        <v>0</v>
      </c>
      <c r="J64" s="3">
        <v>1</v>
      </c>
      <c r="Q64" s="1">
        <f t="shared" si="2"/>
        <v>-0.12372</v>
      </c>
      <c r="R64" s="2">
        <f t="shared" si="3"/>
        <v>1.8728571428571428E-2</v>
      </c>
      <c r="S64" s="3">
        <f t="shared" si="4"/>
        <v>7.3945714285714295E-2</v>
      </c>
      <c r="T64" s="2"/>
      <c r="U64" s="1">
        <v>1</v>
      </c>
      <c r="V64" s="2">
        <f t="shared" si="5"/>
        <v>0.46910939256480005</v>
      </c>
      <c r="W64" s="2">
        <f t="shared" si="6"/>
        <v>0.50468200600314639</v>
      </c>
      <c r="X64" s="3">
        <f t="shared" si="7"/>
        <v>0.51847800957387291</v>
      </c>
      <c r="AB64" s="12">
        <f t="shared" si="8"/>
        <v>-7.6184665153553641E-2</v>
      </c>
      <c r="AD64" s="12">
        <f t="shared" si="9"/>
        <v>0.48096304052748329</v>
      </c>
      <c r="AF64" s="1" t="s">
        <v>12</v>
      </c>
      <c r="AG64" s="3">
        <v>0</v>
      </c>
      <c r="AI64" s="12">
        <f t="shared" si="10"/>
        <v>-0.48096304052748329</v>
      </c>
      <c r="AK64" s="12">
        <f t="shared" si="11"/>
        <v>0.24963759417404174</v>
      </c>
      <c r="AM64" s="12">
        <f t="shared" si="12"/>
        <v>-0.12006645632391306</v>
      </c>
      <c r="AO64" s="1">
        <f t="shared" si="13"/>
        <v>6.0033228161956538E-3</v>
      </c>
      <c r="AP64" s="2">
        <f t="shared" si="14"/>
        <v>-8.7648513116456526E-3</v>
      </c>
      <c r="AQ64" s="2">
        <f t="shared" si="15"/>
        <v>1.1046113981800002E-2</v>
      </c>
      <c r="AR64" s="3">
        <f t="shared" si="16"/>
        <v>3.2417943207456528E-3</v>
      </c>
      <c r="AT64" s="1">
        <f t="shared" si="17"/>
        <v>0</v>
      </c>
      <c r="AU64" s="2">
        <f t="shared" si="18"/>
        <v>0.2490457703722844</v>
      </c>
      <c r="AV64" s="2">
        <f t="shared" si="19"/>
        <v>0.24997807881978651</v>
      </c>
      <c r="AW64" s="3">
        <f t="shared" si="20"/>
        <v>0.24965856316218787</v>
      </c>
      <c r="AY64" s="1">
        <f t="shared" si="21"/>
        <v>0.2490457703722844</v>
      </c>
      <c r="AZ64" s="2">
        <f t="shared" si="22"/>
        <v>0.24997807881978651</v>
      </c>
      <c r="BA64" s="3">
        <f t="shared" si="23"/>
        <v>0.24965856316218787</v>
      </c>
    </row>
    <row r="65" spans="1:53" x14ac:dyDescent="0.3">
      <c r="A65" s="1">
        <v>1983</v>
      </c>
      <c r="B65" s="2">
        <v>6.56</v>
      </c>
      <c r="C65" s="2" t="s">
        <v>11</v>
      </c>
      <c r="D65" s="3" t="s">
        <v>11</v>
      </c>
      <c r="F65" s="1">
        <v>1</v>
      </c>
      <c r="G65" s="2">
        <f t="shared" si="0"/>
        <v>0.83</v>
      </c>
      <c r="H65" s="2">
        <f t="shared" si="1"/>
        <v>0.93714285714285706</v>
      </c>
      <c r="I65" s="2">
        <v>1</v>
      </c>
      <c r="J65" s="3">
        <v>1</v>
      </c>
      <c r="Q65" s="1">
        <f t="shared" si="2"/>
        <v>-2.9380000000000003E-2</v>
      </c>
      <c r="R65" s="2">
        <f t="shared" si="3"/>
        <v>0.13438857142857141</v>
      </c>
      <c r="S65" s="3">
        <f t="shared" si="4"/>
        <v>1.6525714285714272E-2</v>
      </c>
      <c r="T65" s="2"/>
      <c r="U65" s="1">
        <v>1</v>
      </c>
      <c r="V65" s="2">
        <f t="shared" si="5"/>
        <v>0.49265552829518333</v>
      </c>
      <c r="W65" s="2">
        <f t="shared" si="6"/>
        <v>0.53354666950481489</v>
      </c>
      <c r="X65" s="3">
        <f t="shared" si="7"/>
        <v>0.50413133454983194</v>
      </c>
      <c r="AB65" s="12">
        <f t="shared" si="8"/>
        <v>-7.6733986061740048E-2</v>
      </c>
      <c r="AD65" s="12">
        <f t="shared" si="9"/>
        <v>0.4808259108150027</v>
      </c>
      <c r="AF65" s="1" t="s">
        <v>11</v>
      </c>
      <c r="AG65" s="3">
        <v>1</v>
      </c>
      <c r="AI65" s="12">
        <f t="shared" si="10"/>
        <v>0.5191740891849973</v>
      </c>
      <c r="AK65" s="12">
        <f t="shared" si="11"/>
        <v>0.24963235430392577</v>
      </c>
      <c r="AM65" s="12">
        <f t="shared" si="12"/>
        <v>0.12960265017684722</v>
      </c>
      <c r="AO65" s="1">
        <f t="shared" si="13"/>
        <v>-6.480132508842361E-3</v>
      </c>
      <c r="AP65" s="2">
        <f t="shared" si="14"/>
        <v>9.4609934629098467E-3</v>
      </c>
      <c r="AQ65" s="2">
        <f t="shared" si="15"/>
        <v>-1.1923443816269945E-2</v>
      </c>
      <c r="AR65" s="3">
        <f t="shared" si="16"/>
        <v>-3.4992715547748749E-3</v>
      </c>
      <c r="AT65" s="1">
        <f t="shared" si="17"/>
        <v>0</v>
      </c>
      <c r="AU65" s="2">
        <f t="shared" si="18"/>
        <v>0.24994605873537715</v>
      </c>
      <c r="AV65" s="2">
        <f t="shared" si="19"/>
        <v>0.24887462096513471</v>
      </c>
      <c r="AW65" s="3">
        <f t="shared" si="20"/>
        <v>0.24998293207483738</v>
      </c>
      <c r="AY65" s="1">
        <f t="shared" si="21"/>
        <v>0.24994605873537715</v>
      </c>
      <c r="AZ65" s="2">
        <f t="shared" si="22"/>
        <v>0.24887462096513471</v>
      </c>
      <c r="BA65" s="3">
        <f t="shared" si="23"/>
        <v>0.24998293207483738</v>
      </c>
    </row>
    <row r="66" spans="1:53" x14ac:dyDescent="0.3">
      <c r="A66" s="1">
        <v>1918</v>
      </c>
      <c r="B66" s="2">
        <v>4.74</v>
      </c>
      <c r="C66" s="2" t="s">
        <v>12</v>
      </c>
      <c r="D66" s="3" t="s">
        <v>11</v>
      </c>
      <c r="F66" s="1">
        <v>1</v>
      </c>
      <c r="G66" s="2">
        <f t="shared" si="0"/>
        <v>0.18</v>
      </c>
      <c r="H66" s="2">
        <f t="shared" si="1"/>
        <v>0.67714285714285716</v>
      </c>
      <c r="I66" s="2">
        <v>0</v>
      </c>
      <c r="J66" s="3">
        <v>1</v>
      </c>
      <c r="Q66" s="1">
        <f t="shared" si="2"/>
        <v>-0.11363999999999999</v>
      </c>
      <c r="R66" s="2">
        <f t="shared" si="3"/>
        <v>9.1885714285714348E-3</v>
      </c>
      <c r="S66" s="3">
        <f t="shared" si="4"/>
        <v>8.1805714285714287E-2</v>
      </c>
      <c r="T66" s="2"/>
      <c r="U66" s="1">
        <v>1</v>
      </c>
      <c r="V66" s="2">
        <f t="shared" si="5"/>
        <v>0.47162053458052544</v>
      </c>
      <c r="W66" s="2">
        <f t="shared" si="6"/>
        <v>0.50229712669499471</v>
      </c>
      <c r="X66" s="3">
        <f t="shared" si="7"/>
        <v>0.52044003082087964</v>
      </c>
      <c r="AB66" s="12">
        <f t="shared" si="8"/>
        <v>-7.5834917463724907E-2</v>
      </c>
      <c r="AD66" s="12">
        <f t="shared" si="9"/>
        <v>0.48105035127977669</v>
      </c>
      <c r="AF66" s="1" t="s">
        <v>12</v>
      </c>
      <c r="AG66" s="3">
        <v>0</v>
      </c>
      <c r="AI66" s="12">
        <f t="shared" si="10"/>
        <v>-0.48105035127977669</v>
      </c>
      <c r="AK66" s="12">
        <f t="shared" si="11"/>
        <v>0.24964091081338013</v>
      </c>
      <c r="AM66" s="12">
        <f t="shared" si="12"/>
        <v>-0.12008984784057991</v>
      </c>
      <c r="AO66" s="1">
        <f t="shared" si="13"/>
        <v>6.0044923920289962E-3</v>
      </c>
      <c r="AP66" s="2">
        <f t="shared" si="14"/>
        <v>-8.7665588923623323E-3</v>
      </c>
      <c r="AQ66" s="2">
        <f t="shared" si="15"/>
        <v>1.1048266001333351E-2</v>
      </c>
      <c r="AR66" s="3">
        <f t="shared" si="16"/>
        <v>3.2424258916956576E-3</v>
      </c>
      <c r="AT66" s="1">
        <f t="shared" si="17"/>
        <v>0</v>
      </c>
      <c r="AU66" s="2">
        <f t="shared" si="18"/>
        <v>0.24919460594250484</v>
      </c>
      <c r="AV66" s="2">
        <f t="shared" si="19"/>
        <v>0.24999472320894714</v>
      </c>
      <c r="AW66" s="3">
        <f t="shared" si="20"/>
        <v>0.24958220514004148</v>
      </c>
      <c r="AY66" s="1">
        <f t="shared" si="21"/>
        <v>0.24919460594250484</v>
      </c>
      <c r="AZ66" s="2">
        <f t="shared" si="22"/>
        <v>0.24999472320894714</v>
      </c>
      <c r="BA66" s="3">
        <f t="shared" si="23"/>
        <v>0.24958220514004148</v>
      </c>
    </row>
    <row r="67" spans="1:53" x14ac:dyDescent="0.3">
      <c r="A67" s="1">
        <v>1960</v>
      </c>
      <c r="B67" s="2">
        <v>6.48</v>
      </c>
      <c r="C67" s="2" t="s">
        <v>11</v>
      </c>
      <c r="D67" s="3" t="s">
        <v>11</v>
      </c>
      <c r="F67" s="1">
        <v>1</v>
      </c>
      <c r="G67" s="2">
        <f t="shared" si="0"/>
        <v>0.6</v>
      </c>
      <c r="H67" s="2">
        <f t="shared" si="1"/>
        <v>0.92571428571428582</v>
      </c>
      <c r="I67" s="2">
        <v>1</v>
      </c>
      <c r="J67" s="3">
        <v>1</v>
      </c>
      <c r="Q67" s="1">
        <f t="shared" si="2"/>
        <v>-2.0359999999999996E-2</v>
      </c>
      <c r="R67" s="2">
        <f t="shared" si="3"/>
        <v>0.11794285714285713</v>
      </c>
      <c r="S67" s="3">
        <f t="shared" si="4"/>
        <v>1.6508571428571431E-2</v>
      </c>
      <c r="T67" s="2"/>
      <c r="U67" s="1">
        <v>1</v>
      </c>
      <c r="V67" s="2">
        <f t="shared" si="5"/>
        <v>0.49491017582235025</v>
      </c>
      <c r="W67" s="2">
        <f t="shared" si="6"/>
        <v>0.52945158163637018</v>
      </c>
      <c r="X67" s="3">
        <f t="shared" si="7"/>
        <v>0.50412704912783579</v>
      </c>
      <c r="AB67" s="12">
        <f t="shared" si="8"/>
        <v>-7.6192533001966059E-2</v>
      </c>
      <c r="AD67" s="12">
        <f t="shared" si="9"/>
        <v>0.48096107641702845</v>
      </c>
      <c r="AF67" s="1" t="s">
        <v>11</v>
      </c>
      <c r="AG67" s="3">
        <v>1</v>
      </c>
      <c r="AI67" s="12">
        <f t="shared" si="10"/>
        <v>0.51903892358297155</v>
      </c>
      <c r="AK67" s="12">
        <f t="shared" si="11"/>
        <v>0.24963751938880177</v>
      </c>
      <c r="AM67" s="12">
        <f t="shared" si="12"/>
        <v>0.12957158934948687</v>
      </c>
      <c r="AO67" s="1">
        <f t="shared" si="13"/>
        <v>-6.4785794674743439E-3</v>
      </c>
      <c r="AP67" s="2">
        <f t="shared" si="14"/>
        <v>9.4587260225125411E-3</v>
      </c>
      <c r="AQ67" s="2">
        <f t="shared" si="15"/>
        <v>-1.1920586220152792E-2</v>
      </c>
      <c r="AR67" s="3">
        <f t="shared" si="16"/>
        <v>-3.4984329124361454E-3</v>
      </c>
      <c r="AT67" s="1">
        <f t="shared" si="17"/>
        <v>0</v>
      </c>
      <c r="AU67" s="2">
        <f t="shared" si="18"/>
        <v>0.24997409368984064</v>
      </c>
      <c r="AV67" s="2">
        <f t="shared" si="19"/>
        <v>0.24913260433911621</v>
      </c>
      <c r="AW67" s="3">
        <f t="shared" si="20"/>
        <v>0.24998296746549642</v>
      </c>
      <c r="AY67" s="1">
        <f t="shared" si="21"/>
        <v>0.24997409368984064</v>
      </c>
      <c r="AZ67" s="2">
        <f t="shared" si="22"/>
        <v>0.24913260433911621</v>
      </c>
      <c r="BA67" s="3">
        <f t="shared" si="23"/>
        <v>0.24998296746549642</v>
      </c>
    </row>
    <row r="68" spans="1:53" x14ac:dyDescent="0.3">
      <c r="A68" s="1">
        <v>1990</v>
      </c>
      <c r="B68" s="2">
        <v>1.58</v>
      </c>
      <c r="C68" s="2" t="s">
        <v>11</v>
      </c>
      <c r="D68" s="3" t="s">
        <v>12</v>
      </c>
      <c r="F68" s="1">
        <v>1</v>
      </c>
      <c r="G68" s="2">
        <f t="shared" ref="G68:G102" si="24">(A68-1900)/(2000-1900)</f>
        <v>0.9</v>
      </c>
      <c r="H68" s="2">
        <f t="shared" ref="H68:H102" si="25">B68/7</f>
        <v>0.22571428571428573</v>
      </c>
      <c r="I68" s="2">
        <v>1</v>
      </c>
      <c r="J68" s="3">
        <v>0</v>
      </c>
      <c r="Q68" s="1">
        <f t="shared" ref="Q68:Q103" si="26">($F68*M$3)+($G68*M$4)+($H68*M$5)+($I68*M$6)+($J68*M$7)</f>
        <v>8.8400000000000006E-3</v>
      </c>
      <c r="R68" s="2">
        <f t="shared" ref="R68:R103" si="27">($F68*N$3)+($G68*N$4)+($H68*N$5)+($I68*N$6)+($J68*N$7)</f>
        <v>0.21154285714285714</v>
      </c>
      <c r="S68" s="3">
        <f t="shared" ref="S68:S103" si="28">($F68*O$3)+($G68*O$4)+($H68*O$5)+($I68*O$6)+($J68*O$7)</f>
        <v>-2.3091428571428575E-2</v>
      </c>
      <c r="T68" s="2"/>
      <c r="U68" s="1">
        <v>1</v>
      </c>
      <c r="V68" s="2">
        <f t="shared" ref="V68:V102" si="29">1/(1+EXP(-Q68))</f>
        <v>0.50220998560829777</v>
      </c>
      <c r="W68" s="2">
        <f t="shared" ref="W68:W102" si="30">1/(1+EXP(-R68))</f>
        <v>0.55268937156072173</v>
      </c>
      <c r="X68" s="3">
        <f t="shared" ref="X68:X102" si="31">1/(1+EXP(-S68))</f>
        <v>0.49422739935752191</v>
      </c>
      <c r="AB68" s="12">
        <f t="shared" ref="AB68:AB102" si="32">($U68*Z$3)+($V68*Z$4)+($W68*Z$5)+($X68*Z$6)</f>
        <v>-7.7530233016833761E-2</v>
      </c>
      <c r="AD68" s="12">
        <f t="shared" ref="AD68:AD102" si="33">1/(1+EXP(-AB68))</f>
        <v>0.48062714485811847</v>
      </c>
      <c r="AF68" s="1" t="s">
        <v>12</v>
      </c>
      <c r="AG68" s="3">
        <v>0</v>
      </c>
      <c r="AI68" s="12">
        <f t="shared" ref="AI68:AI104" si="34">AG68-AD68</f>
        <v>-0.48062714485811847</v>
      </c>
      <c r="AK68" s="12">
        <f t="shared" ref="AK68:AK102" si="35">AD68*(1-AD68)</f>
        <v>0.24962469248365166</v>
      </c>
      <c r="AM68" s="12">
        <f t="shared" ref="AM68:AM102" si="36">AK68*AI68</f>
        <v>-0.11997640323450331</v>
      </c>
      <c r="AO68" s="1">
        <f t="shared" ref="AO68:AO102" si="37">$AM68*$Z$3</f>
        <v>5.9988201617251664E-3</v>
      </c>
      <c r="AP68" s="2">
        <f t="shared" ref="AP68:AP102" si="38">$AM68*$Z$4</f>
        <v>-8.7582774361187419E-3</v>
      </c>
      <c r="AQ68" s="2">
        <f t="shared" ref="AQ68:AQ102" si="39">$AM68*$Z$5</f>
        <v>1.1037829097574305E-2</v>
      </c>
      <c r="AR68" s="3">
        <f t="shared" ref="AR68:AR102" si="40">$AM68*$Z$6</f>
        <v>3.2393628873315893E-3</v>
      </c>
      <c r="AT68" s="1">
        <f t="shared" ref="AT68:AT102" si="41">U68 * (1 - U68)</f>
        <v>0</v>
      </c>
      <c r="AU68" s="2">
        <f t="shared" ref="AU68:AU102" si="42">V68 * (1 - V68)</f>
        <v>0.24999511596361113</v>
      </c>
      <c r="AV68" s="2">
        <f t="shared" ref="AV68:AV102" si="43">W68 * (1 - W68)</f>
        <v>0.24722383012453622</v>
      </c>
      <c r="AW68" s="3">
        <f t="shared" ref="AW68:AW102" si="44">X68 * (1 - X68)</f>
        <v>0.24996667708182246</v>
      </c>
      <c r="AY68" s="1">
        <f t="shared" ref="AY68:AY102" si="45">AU68</f>
        <v>0.24999511596361113</v>
      </c>
      <c r="AZ68" s="2">
        <f t="shared" ref="AZ68:AZ102" si="46">AV68</f>
        <v>0.24722383012453622</v>
      </c>
      <c r="BA68" s="3">
        <f t="shared" ref="BA68:BA102" si="47">AW68</f>
        <v>0.24996667708182246</v>
      </c>
    </row>
    <row r="69" spans="1:53" x14ac:dyDescent="0.3">
      <c r="A69" s="1">
        <v>1945</v>
      </c>
      <c r="B69" s="2">
        <v>5.33</v>
      </c>
      <c r="C69" s="2" t="s">
        <v>11</v>
      </c>
      <c r="D69" s="3" t="s">
        <v>12</v>
      </c>
      <c r="F69" s="1">
        <v>1</v>
      </c>
      <c r="G69" s="2">
        <f t="shared" si="24"/>
        <v>0.45</v>
      </c>
      <c r="H69" s="2">
        <f t="shared" si="25"/>
        <v>0.76142857142857145</v>
      </c>
      <c r="I69" s="2">
        <v>1</v>
      </c>
      <c r="J69" s="3">
        <v>0</v>
      </c>
      <c r="Q69" s="1">
        <f t="shared" si="26"/>
        <v>5.7740000000000007E-2</v>
      </c>
      <c r="R69" s="2">
        <f t="shared" si="27"/>
        <v>0.17378571428571429</v>
      </c>
      <c r="S69" s="3">
        <f t="shared" si="28"/>
        <v>2.2637142857142856E-2</v>
      </c>
      <c r="T69" s="2"/>
      <c r="U69" s="1">
        <v>1</v>
      </c>
      <c r="V69" s="2">
        <f t="shared" si="29"/>
        <v>0.51443099092356659</v>
      </c>
      <c r="W69" s="2">
        <f t="shared" si="30"/>
        <v>0.54333741228783117</v>
      </c>
      <c r="X69" s="3">
        <f t="shared" si="31"/>
        <v>0.50565904405619333</v>
      </c>
      <c r="AB69" s="12">
        <f t="shared" si="32"/>
        <v>-7.6086373782577335E-2</v>
      </c>
      <c r="AD69" s="12">
        <f t="shared" si="33"/>
        <v>0.48098757779475554</v>
      </c>
      <c r="AF69" s="1" t="s">
        <v>11</v>
      </c>
      <c r="AG69" s="3">
        <v>1</v>
      </c>
      <c r="AI69" s="12">
        <f t="shared" si="34"/>
        <v>0.51901242220524446</v>
      </c>
      <c r="AK69" s="12">
        <f t="shared" si="35"/>
        <v>0.24963852780188953</v>
      </c>
      <c r="AM69" s="12">
        <f t="shared" si="36"/>
        <v>0.12956549699020994</v>
      </c>
      <c r="AO69" s="1">
        <f t="shared" si="37"/>
        <v>-6.4782748495104975E-3</v>
      </c>
      <c r="AP69" s="2">
        <f t="shared" si="38"/>
        <v>9.4582812802853251E-3</v>
      </c>
      <c r="AQ69" s="2">
        <f t="shared" si="39"/>
        <v>-1.1920025723099314E-2</v>
      </c>
      <c r="AR69" s="3">
        <f t="shared" si="40"/>
        <v>-3.4982684187356687E-3</v>
      </c>
      <c r="AT69" s="1">
        <f t="shared" si="41"/>
        <v>0</v>
      </c>
      <c r="AU69" s="2">
        <f t="shared" si="42"/>
        <v>0.24979174650096395</v>
      </c>
      <c r="AV69" s="2">
        <f t="shared" si="43"/>
        <v>0.24812186869619454</v>
      </c>
      <c r="AW69" s="3">
        <f t="shared" si="44"/>
        <v>0.24996797522037006</v>
      </c>
      <c r="AY69" s="1">
        <f t="shared" si="45"/>
        <v>0.24979174650096395</v>
      </c>
      <c r="AZ69" s="2">
        <f t="shared" si="46"/>
        <v>0.24812186869619454</v>
      </c>
      <c r="BA69" s="3">
        <f t="shared" si="47"/>
        <v>0.24996797522037006</v>
      </c>
    </row>
    <row r="70" spans="1:53" x14ac:dyDescent="0.3">
      <c r="A70" s="1">
        <v>1944</v>
      </c>
      <c r="B70" s="2">
        <v>5.0599999999999996</v>
      </c>
      <c r="C70" s="2" t="s">
        <v>12</v>
      </c>
      <c r="D70" s="3" t="s">
        <v>11</v>
      </c>
      <c r="F70" s="1">
        <v>1</v>
      </c>
      <c r="G70" s="2">
        <f t="shared" si="24"/>
        <v>0.44</v>
      </c>
      <c r="H70" s="2">
        <f t="shared" si="25"/>
        <v>0.72285714285714275</v>
      </c>
      <c r="I70" s="2">
        <v>0</v>
      </c>
      <c r="J70" s="3">
        <v>1</v>
      </c>
      <c r="Q70" s="1">
        <f t="shared" si="26"/>
        <v>-0.122</v>
      </c>
      <c r="R70" s="2">
        <f t="shared" si="27"/>
        <v>2.7451428571428571E-2</v>
      </c>
      <c r="S70" s="3">
        <f t="shared" si="28"/>
        <v>8.4514285714285708E-2</v>
      </c>
      <c r="T70" s="2"/>
      <c r="U70" s="1">
        <v>1</v>
      </c>
      <c r="V70" s="2">
        <f t="shared" si="29"/>
        <v>0.46953777394492313</v>
      </c>
      <c r="W70" s="2">
        <f t="shared" si="30"/>
        <v>0.5068624261988095</v>
      </c>
      <c r="X70" s="3">
        <f t="shared" si="31"/>
        <v>0.52111600421342996</v>
      </c>
      <c r="AB70" s="12">
        <f t="shared" si="32"/>
        <v>-7.6425217826073699E-2</v>
      </c>
      <c r="AD70" s="12">
        <f t="shared" si="33"/>
        <v>0.4809029898123286</v>
      </c>
      <c r="AF70" s="1" t="s">
        <v>11</v>
      </c>
      <c r="AG70" s="3">
        <v>1</v>
      </c>
      <c r="AI70" s="12">
        <f t="shared" si="34"/>
        <v>0.5190970101876714</v>
      </c>
      <c r="AK70" s="12">
        <f t="shared" si="35"/>
        <v>0.24963530420189198</v>
      </c>
      <c r="AM70" s="12">
        <f t="shared" si="36"/>
        <v>0.12958494004849197</v>
      </c>
      <c r="AO70" s="1">
        <f t="shared" si="37"/>
        <v>-6.4792470024245992E-3</v>
      </c>
      <c r="AP70" s="2">
        <f t="shared" si="38"/>
        <v>9.4597006235399139E-3</v>
      </c>
      <c r="AQ70" s="2">
        <f t="shared" si="39"/>
        <v>-1.192181448446126E-2</v>
      </c>
      <c r="AR70" s="3">
        <f t="shared" si="40"/>
        <v>-3.4987933813092832E-3</v>
      </c>
      <c r="AT70" s="1">
        <f t="shared" si="41"/>
        <v>0</v>
      </c>
      <c r="AU70" s="2">
        <f t="shared" si="42"/>
        <v>0.2490720527837694</v>
      </c>
      <c r="AV70" s="2">
        <f t="shared" si="43"/>
        <v>0.2499529071066659</v>
      </c>
      <c r="AW70" s="3">
        <f t="shared" si="44"/>
        <v>0.2495541143660584</v>
      </c>
      <c r="AY70" s="1">
        <f t="shared" si="45"/>
        <v>0.2490720527837694</v>
      </c>
      <c r="AZ70" s="2">
        <f t="shared" si="46"/>
        <v>0.2499529071066659</v>
      </c>
      <c r="BA70" s="3">
        <f t="shared" si="47"/>
        <v>0.2495541143660584</v>
      </c>
    </row>
    <row r="71" spans="1:53" x14ac:dyDescent="0.3">
      <c r="A71" s="1">
        <v>1941</v>
      </c>
      <c r="B71" s="2">
        <v>1.85</v>
      </c>
      <c r="C71" s="2" t="s">
        <v>11</v>
      </c>
      <c r="D71" s="3" t="s">
        <v>12</v>
      </c>
      <c r="F71" s="1">
        <v>1</v>
      </c>
      <c r="G71" s="2">
        <f t="shared" si="24"/>
        <v>0.41</v>
      </c>
      <c r="H71" s="2">
        <f t="shared" si="25"/>
        <v>0.26428571428571429</v>
      </c>
      <c r="I71" s="2">
        <v>1</v>
      </c>
      <c r="J71" s="3">
        <v>0</v>
      </c>
      <c r="Q71" s="1">
        <f t="shared" si="26"/>
        <v>3.1579999999999997E-2</v>
      </c>
      <c r="R71" s="2">
        <f t="shared" si="27"/>
        <v>0.17587714285714284</v>
      </c>
      <c r="S71" s="3">
        <f t="shared" si="28"/>
        <v>-1.7968571428571431E-2</v>
      </c>
      <c r="T71" s="2"/>
      <c r="U71" s="1">
        <v>1</v>
      </c>
      <c r="V71" s="2">
        <f t="shared" si="29"/>
        <v>0.50789434392750665</v>
      </c>
      <c r="W71" s="2">
        <f t="shared" si="30"/>
        <v>0.54385629423412707</v>
      </c>
      <c r="X71" s="3">
        <f t="shared" si="31"/>
        <v>0.49550797800363688</v>
      </c>
      <c r="AB71" s="12">
        <f t="shared" si="32"/>
        <v>-7.6337207368929905E-2</v>
      </c>
      <c r="AD71" s="12">
        <f t="shared" si="33"/>
        <v>0.48092496036648319</v>
      </c>
      <c r="AF71" s="1" t="s">
        <v>11</v>
      </c>
      <c r="AG71" s="3">
        <v>1</v>
      </c>
      <c r="AI71" s="12">
        <f t="shared" si="34"/>
        <v>0.51907503963351687</v>
      </c>
      <c r="AK71" s="12">
        <f t="shared" si="35"/>
        <v>0.24963614286297978</v>
      </c>
      <c r="AM71" s="12">
        <f t="shared" si="36"/>
        <v>0.12957989075055951</v>
      </c>
      <c r="AO71" s="1">
        <f t="shared" si="37"/>
        <v>-6.4789945375279753E-3</v>
      </c>
      <c r="AP71" s="2">
        <f t="shared" si="38"/>
        <v>9.4593320247908438E-3</v>
      </c>
      <c r="AQ71" s="2">
        <f t="shared" si="39"/>
        <v>-1.1921349949051474E-2</v>
      </c>
      <c r="AR71" s="3">
        <f t="shared" si="40"/>
        <v>-3.4986570502651068E-3</v>
      </c>
      <c r="AT71" s="1">
        <f t="shared" si="41"/>
        <v>0</v>
      </c>
      <c r="AU71" s="2">
        <f t="shared" si="42"/>
        <v>0.24993767933395425</v>
      </c>
      <c r="AV71" s="2">
        <f t="shared" si="43"/>
        <v>0.24807662545604967</v>
      </c>
      <c r="AW71" s="3">
        <f t="shared" si="44"/>
        <v>0.24997982173838418</v>
      </c>
      <c r="AY71" s="1">
        <f t="shared" si="45"/>
        <v>0.24993767933395425</v>
      </c>
      <c r="AZ71" s="2">
        <f t="shared" si="46"/>
        <v>0.24807662545604967</v>
      </c>
      <c r="BA71" s="3">
        <f t="shared" si="47"/>
        <v>0.24997982173838418</v>
      </c>
    </row>
    <row r="72" spans="1:53" x14ac:dyDescent="0.3">
      <c r="A72" s="1">
        <v>1949</v>
      </c>
      <c r="B72" s="2">
        <v>6.71</v>
      </c>
      <c r="C72" s="2" t="s">
        <v>11</v>
      </c>
      <c r="D72" s="3" t="s">
        <v>12</v>
      </c>
      <c r="F72" s="1">
        <v>1</v>
      </c>
      <c r="G72" s="2">
        <f t="shared" si="24"/>
        <v>0.49</v>
      </c>
      <c r="H72" s="2">
        <f t="shared" si="25"/>
        <v>0.95857142857142852</v>
      </c>
      <c r="I72" s="2">
        <v>1</v>
      </c>
      <c r="J72" s="3">
        <v>0</v>
      </c>
      <c r="Q72" s="1">
        <f t="shared" si="26"/>
        <v>6.7099999999999993E-2</v>
      </c>
      <c r="R72" s="2">
        <f t="shared" si="27"/>
        <v>0.17469428571428575</v>
      </c>
      <c r="S72" s="3">
        <f t="shared" si="28"/>
        <v>3.8642857142857132E-2</v>
      </c>
      <c r="T72" s="2"/>
      <c r="U72" s="1">
        <v>1</v>
      </c>
      <c r="V72" s="2">
        <f t="shared" si="29"/>
        <v>0.51676870883854442</v>
      </c>
      <c r="W72" s="2">
        <f t="shared" si="30"/>
        <v>0.54356283983678466</v>
      </c>
      <c r="X72" s="3">
        <f t="shared" si="31"/>
        <v>0.50965951229364015</v>
      </c>
      <c r="AB72" s="12">
        <f t="shared" si="32"/>
        <v>-7.6044472351698728E-2</v>
      </c>
      <c r="AD72" s="12">
        <f t="shared" si="33"/>
        <v>0.48099803801460439</v>
      </c>
      <c r="AF72" s="1" t="s">
        <v>11</v>
      </c>
      <c r="AG72" s="3">
        <v>1</v>
      </c>
      <c r="AI72" s="12">
        <f t="shared" si="34"/>
        <v>0.51900196198539561</v>
      </c>
      <c r="AK72" s="12">
        <f t="shared" si="35"/>
        <v>0.24963892544070557</v>
      </c>
      <c r="AM72" s="12">
        <f t="shared" si="36"/>
        <v>0.12956309209165209</v>
      </c>
      <c r="AO72" s="1">
        <f t="shared" si="37"/>
        <v>-6.4781546045826052E-3</v>
      </c>
      <c r="AP72" s="2">
        <f t="shared" si="38"/>
        <v>9.4581057226906014E-3</v>
      </c>
      <c r="AQ72" s="2">
        <f t="shared" si="39"/>
        <v>-1.1919804472431992E-2</v>
      </c>
      <c r="AR72" s="3">
        <f t="shared" si="40"/>
        <v>-3.4982034864746063E-3</v>
      </c>
      <c r="AT72" s="1">
        <f t="shared" si="41"/>
        <v>0</v>
      </c>
      <c r="AU72" s="2">
        <f t="shared" si="42"/>
        <v>0.24971881040388813</v>
      </c>
      <c r="AV72" s="2">
        <f t="shared" si="43"/>
        <v>0.24810227898535464</v>
      </c>
      <c r="AW72" s="3">
        <f t="shared" si="44"/>
        <v>0.249906693822249</v>
      </c>
      <c r="AY72" s="1">
        <f t="shared" si="45"/>
        <v>0.24971881040388813</v>
      </c>
      <c r="AZ72" s="2">
        <f t="shared" si="46"/>
        <v>0.24810227898535464</v>
      </c>
      <c r="BA72" s="3">
        <f t="shared" si="47"/>
        <v>0.249906693822249</v>
      </c>
    </row>
    <row r="73" spans="1:53" x14ac:dyDescent="0.3">
      <c r="A73" s="1">
        <v>1946</v>
      </c>
      <c r="B73" s="2">
        <v>4.6399999999999997</v>
      </c>
      <c r="C73" s="2" t="s">
        <v>11</v>
      </c>
      <c r="D73" s="3" t="s">
        <v>12</v>
      </c>
      <c r="F73" s="1">
        <v>1</v>
      </c>
      <c r="G73" s="2">
        <f t="shared" si="24"/>
        <v>0.46</v>
      </c>
      <c r="H73" s="2">
        <f t="shared" si="25"/>
        <v>0.66285714285714281</v>
      </c>
      <c r="I73" s="2">
        <v>1</v>
      </c>
      <c r="J73" s="3">
        <v>0</v>
      </c>
      <c r="Q73" s="1">
        <f t="shared" si="26"/>
        <v>5.1799999999999999E-2</v>
      </c>
      <c r="R73" s="2">
        <f t="shared" si="27"/>
        <v>0.17549142857142858</v>
      </c>
      <c r="S73" s="3">
        <f t="shared" si="28"/>
        <v>1.4514285714285716E-2</v>
      </c>
      <c r="T73" s="2"/>
      <c r="U73" s="1">
        <v>1</v>
      </c>
      <c r="V73" s="2">
        <f t="shared" si="29"/>
        <v>0.51294710511359831</v>
      </c>
      <c r="W73" s="2">
        <f t="shared" si="30"/>
        <v>0.5437606059182597</v>
      </c>
      <c r="X73" s="3">
        <f t="shared" si="31"/>
        <v>0.50362850772898426</v>
      </c>
      <c r="AB73" s="12">
        <f t="shared" si="32"/>
        <v>-7.6178806779869795E-2</v>
      </c>
      <c r="AD73" s="12">
        <f t="shared" si="33"/>
        <v>0.48096450299795857</v>
      </c>
      <c r="AF73" s="1" t="s">
        <v>12</v>
      </c>
      <c r="AG73" s="3">
        <v>0</v>
      </c>
      <c r="AI73" s="12">
        <f t="shared" si="34"/>
        <v>-0.48096450299795857</v>
      </c>
      <c r="AK73" s="12">
        <f t="shared" si="35"/>
        <v>0.24963764985388529</v>
      </c>
      <c r="AM73" s="12">
        <f t="shared" si="36"/>
        <v>-0.12006684819155233</v>
      </c>
      <c r="AO73" s="1">
        <f t="shared" si="37"/>
        <v>6.0033424095776167E-3</v>
      </c>
      <c r="AP73" s="2">
        <f t="shared" si="38"/>
        <v>-8.7648799179833193E-3</v>
      </c>
      <c r="AQ73" s="2">
        <f t="shared" si="39"/>
        <v>1.1046150033622814E-2</v>
      </c>
      <c r="AR73" s="3">
        <f t="shared" si="40"/>
        <v>3.2418049011719132E-3</v>
      </c>
      <c r="AT73" s="1">
        <f t="shared" si="41"/>
        <v>0</v>
      </c>
      <c r="AU73" s="2">
        <f t="shared" si="42"/>
        <v>0.24983237246917744</v>
      </c>
      <c r="AV73" s="2">
        <f t="shared" si="43"/>
        <v>0.24808500936966676</v>
      </c>
      <c r="AW73" s="3">
        <f t="shared" si="44"/>
        <v>0.24998683393166071</v>
      </c>
      <c r="AY73" s="1">
        <f t="shared" si="45"/>
        <v>0.24983237246917744</v>
      </c>
      <c r="AZ73" s="2">
        <f t="shared" si="46"/>
        <v>0.24808500936966676</v>
      </c>
      <c r="BA73" s="3">
        <f t="shared" si="47"/>
        <v>0.24998683393166071</v>
      </c>
    </row>
    <row r="74" spans="1:53" x14ac:dyDescent="0.3">
      <c r="A74" s="1">
        <v>1902</v>
      </c>
      <c r="B74" s="2">
        <v>6.34</v>
      </c>
      <c r="C74" s="2" t="s">
        <v>12</v>
      </c>
      <c r="D74" s="3" t="s">
        <v>11</v>
      </c>
      <c r="F74" s="1">
        <v>1</v>
      </c>
      <c r="G74" s="2">
        <f t="shared" si="24"/>
        <v>0.02</v>
      </c>
      <c r="H74" s="2">
        <f t="shared" si="25"/>
        <v>0.90571428571428569</v>
      </c>
      <c r="I74" s="2">
        <v>0</v>
      </c>
      <c r="J74" s="3">
        <v>1</v>
      </c>
      <c r="Q74" s="1">
        <f t="shared" si="26"/>
        <v>-9.4119999999999995E-2</v>
      </c>
      <c r="R74" s="2">
        <f t="shared" si="27"/>
        <v>-4.6171428571428613E-3</v>
      </c>
      <c r="S74" s="3">
        <f t="shared" si="28"/>
        <v>0.10118857142857143</v>
      </c>
      <c r="T74" s="2"/>
      <c r="U74" s="1">
        <v>1</v>
      </c>
      <c r="V74" s="2">
        <f t="shared" si="29"/>
        <v>0.47648735481424009</v>
      </c>
      <c r="W74" s="2">
        <f t="shared" si="30"/>
        <v>0.49884571633629932</v>
      </c>
      <c r="X74" s="3">
        <f t="shared" si="31"/>
        <v>0.52527557988063411</v>
      </c>
      <c r="AB74" s="12">
        <f t="shared" si="32"/>
        <v>-7.5292669658277134E-2</v>
      </c>
      <c r="AD74" s="12">
        <f t="shared" si="33"/>
        <v>0.48118571990346576</v>
      </c>
      <c r="AF74" s="1" t="s">
        <v>12</v>
      </c>
      <c r="AG74" s="3">
        <v>0</v>
      </c>
      <c r="AI74" s="12">
        <f t="shared" si="34"/>
        <v>-0.48118571990346576</v>
      </c>
      <c r="AK74" s="12">
        <f t="shared" si="35"/>
        <v>0.24964602286444917</v>
      </c>
      <c r="AM74" s="12">
        <f t="shared" si="36"/>
        <v>-0.12012610123306705</v>
      </c>
      <c r="AO74" s="1">
        <f t="shared" si="37"/>
        <v>6.0063050616533525E-3</v>
      </c>
      <c r="AP74" s="2">
        <f t="shared" si="38"/>
        <v>-8.7692053900138948E-3</v>
      </c>
      <c r="AQ74" s="2">
        <f t="shared" si="39"/>
        <v>1.1051601313442169E-2</v>
      </c>
      <c r="AR74" s="3">
        <f t="shared" si="40"/>
        <v>3.2434047332928102E-3</v>
      </c>
      <c r="AT74" s="1">
        <f t="shared" si="41"/>
        <v>0</v>
      </c>
      <c r="AU74" s="2">
        <f t="shared" si="42"/>
        <v>0.24944715551636856</v>
      </c>
      <c r="AV74" s="2">
        <f t="shared" si="43"/>
        <v>0.24999866762922368</v>
      </c>
      <c r="AW74" s="3">
        <f t="shared" si="44"/>
        <v>0.24936114506169768</v>
      </c>
      <c r="AY74" s="1">
        <f t="shared" si="45"/>
        <v>0.24944715551636856</v>
      </c>
      <c r="AZ74" s="2">
        <f t="shared" si="46"/>
        <v>0.24999866762922368</v>
      </c>
      <c r="BA74" s="3">
        <f t="shared" si="47"/>
        <v>0.24936114506169768</v>
      </c>
    </row>
    <row r="75" spans="1:53" x14ac:dyDescent="0.3">
      <c r="A75" s="1">
        <v>1973</v>
      </c>
      <c r="B75" s="2">
        <v>4.3</v>
      </c>
      <c r="C75" s="2" t="s">
        <v>11</v>
      </c>
      <c r="D75" s="3" t="s">
        <v>12</v>
      </c>
      <c r="F75" s="1">
        <v>1</v>
      </c>
      <c r="G75" s="2">
        <f t="shared" si="24"/>
        <v>0.73</v>
      </c>
      <c r="H75" s="2">
        <f t="shared" si="25"/>
        <v>0.61428571428571421</v>
      </c>
      <c r="I75" s="2">
        <v>1</v>
      </c>
      <c r="J75" s="3">
        <v>0</v>
      </c>
      <c r="Q75" s="1">
        <f t="shared" si="26"/>
        <v>3.774000000000001E-2</v>
      </c>
      <c r="R75" s="2">
        <f t="shared" si="27"/>
        <v>0.19541714285714284</v>
      </c>
      <c r="S75" s="3">
        <f t="shared" si="28"/>
        <v>9.451428571428569E-3</v>
      </c>
      <c r="T75" s="2"/>
      <c r="U75" s="1">
        <v>1</v>
      </c>
      <c r="V75" s="2">
        <f t="shared" si="29"/>
        <v>0.50943388029762926</v>
      </c>
      <c r="W75" s="2">
        <f t="shared" si="30"/>
        <v>0.54869940708493792</v>
      </c>
      <c r="X75" s="3">
        <f t="shared" si="31"/>
        <v>0.50236283955360994</v>
      </c>
      <c r="AB75" s="12">
        <f t="shared" si="32"/>
        <v>-7.685546885803482E-2</v>
      </c>
      <c r="AD75" s="12">
        <f t="shared" si="33"/>
        <v>0.48079558484923246</v>
      </c>
      <c r="AF75" s="1" t="s">
        <v>12</v>
      </c>
      <c r="AG75" s="3">
        <v>0</v>
      </c>
      <c r="AI75" s="12">
        <f t="shared" si="34"/>
        <v>-0.48079558484923246</v>
      </c>
      <c r="AK75" s="12">
        <f t="shared" si="35"/>
        <v>0.24963119043871698</v>
      </c>
      <c r="AM75" s="12">
        <f t="shared" si="36"/>
        <v>-0.12002157420359305</v>
      </c>
      <c r="AO75" s="1">
        <f t="shared" si="37"/>
        <v>6.0010787101796529E-3</v>
      </c>
      <c r="AP75" s="2">
        <f t="shared" si="38"/>
        <v>-8.7615749168622921E-3</v>
      </c>
      <c r="AQ75" s="2">
        <f t="shared" si="39"/>
        <v>1.104198482673056E-2</v>
      </c>
      <c r="AR75" s="3">
        <f t="shared" si="40"/>
        <v>3.2405825034970124E-3</v>
      </c>
      <c r="AT75" s="1">
        <f t="shared" si="41"/>
        <v>0</v>
      </c>
      <c r="AU75" s="2">
        <f t="shared" si="42"/>
        <v>0.24991100190252999</v>
      </c>
      <c r="AV75" s="2">
        <f t="shared" si="43"/>
        <v>0.2476283677495755</v>
      </c>
      <c r="AW75" s="3">
        <f t="shared" si="44"/>
        <v>0.24999441698924391</v>
      </c>
      <c r="AY75" s="1">
        <f t="shared" si="45"/>
        <v>0.24991100190252999</v>
      </c>
      <c r="AZ75" s="2">
        <f t="shared" si="46"/>
        <v>0.2476283677495755</v>
      </c>
      <c r="BA75" s="3">
        <f t="shared" si="47"/>
        <v>0.24999441698924391</v>
      </c>
    </row>
    <row r="76" spans="1:53" x14ac:dyDescent="0.3">
      <c r="A76" s="1">
        <v>1993</v>
      </c>
      <c r="B76" s="2">
        <v>6.35</v>
      </c>
      <c r="C76" s="2" t="s">
        <v>12</v>
      </c>
      <c r="D76" s="3" t="s">
        <v>12</v>
      </c>
      <c r="F76" s="1">
        <v>1</v>
      </c>
      <c r="G76" s="2">
        <f t="shared" si="24"/>
        <v>0.93</v>
      </c>
      <c r="H76" s="2">
        <f t="shared" si="25"/>
        <v>0.90714285714285714</v>
      </c>
      <c r="I76" s="2">
        <v>0</v>
      </c>
      <c r="J76" s="3">
        <v>0</v>
      </c>
      <c r="Q76" s="1">
        <f t="shared" si="26"/>
        <v>-5.1260000000000014E-2</v>
      </c>
      <c r="R76" s="2">
        <f t="shared" si="27"/>
        <v>0.12588857142857143</v>
      </c>
      <c r="S76" s="3">
        <f t="shared" si="28"/>
        <v>0.11666571428571429</v>
      </c>
      <c r="T76" s="2"/>
      <c r="U76" s="1">
        <v>1</v>
      </c>
      <c r="V76" s="2">
        <f t="shared" si="29"/>
        <v>0.48718780530747441</v>
      </c>
      <c r="W76" s="2">
        <f t="shared" si="30"/>
        <v>0.53143064458932687</v>
      </c>
      <c r="X76" s="3">
        <f t="shared" si="31"/>
        <v>0.52913339178515306</v>
      </c>
      <c r="AB76" s="12">
        <f t="shared" si="32"/>
        <v>-7.7613511092971585E-2</v>
      </c>
      <c r="AD76" s="12">
        <f t="shared" si="33"/>
        <v>0.48060635662752232</v>
      </c>
      <c r="AF76" s="1" t="s">
        <v>12</v>
      </c>
      <c r="AG76" s="3">
        <v>0</v>
      </c>
      <c r="AI76" s="12">
        <f t="shared" si="34"/>
        <v>-0.48060635662752232</v>
      </c>
      <c r="AK76" s="12">
        <f t="shared" si="35"/>
        <v>0.24962388659674117</v>
      </c>
      <c r="AM76" s="12">
        <f t="shared" si="36"/>
        <v>-0.11997082666446157</v>
      </c>
      <c r="AO76" s="1">
        <f t="shared" si="37"/>
        <v>5.9985413332230789E-3</v>
      </c>
      <c r="AP76" s="2">
        <f t="shared" si="38"/>
        <v>-8.7578703465056949E-3</v>
      </c>
      <c r="AQ76" s="2">
        <f t="shared" si="39"/>
        <v>1.1037316053130464E-2</v>
      </c>
      <c r="AR76" s="3">
        <f t="shared" si="40"/>
        <v>3.2392123199404626E-3</v>
      </c>
      <c r="AT76" s="1">
        <f t="shared" si="41"/>
        <v>0</v>
      </c>
      <c r="AU76" s="2">
        <f t="shared" si="42"/>
        <v>0.24983584766716083</v>
      </c>
      <c r="AV76" s="2">
        <f t="shared" si="43"/>
        <v>0.24901211458069941</v>
      </c>
      <c r="AW76" s="3">
        <f t="shared" si="44"/>
        <v>0.24915124548309278</v>
      </c>
      <c r="AY76" s="1">
        <f t="shared" si="45"/>
        <v>0.24983584766716083</v>
      </c>
      <c r="AZ76" s="2">
        <f t="shared" si="46"/>
        <v>0.24901211458069941</v>
      </c>
      <c r="BA76" s="3">
        <f t="shared" si="47"/>
        <v>0.24915124548309278</v>
      </c>
    </row>
    <row r="77" spans="1:53" x14ac:dyDescent="0.3">
      <c r="A77" s="1">
        <v>1906</v>
      </c>
      <c r="B77" s="2">
        <v>4.17</v>
      </c>
      <c r="C77" s="2" t="s">
        <v>11</v>
      </c>
      <c r="D77" s="3" t="s">
        <v>12</v>
      </c>
      <c r="F77" s="1">
        <v>1</v>
      </c>
      <c r="G77" s="2">
        <f t="shared" si="24"/>
        <v>0.06</v>
      </c>
      <c r="H77" s="2">
        <f t="shared" si="25"/>
        <v>0.59571428571428575</v>
      </c>
      <c r="I77" s="2">
        <v>1</v>
      </c>
      <c r="J77" s="3">
        <v>0</v>
      </c>
      <c r="Q77" s="1">
        <f t="shared" si="26"/>
        <v>6.4840000000000009E-2</v>
      </c>
      <c r="R77" s="2">
        <f t="shared" si="27"/>
        <v>0.14736285714285716</v>
      </c>
      <c r="S77" s="3">
        <f t="shared" si="28"/>
        <v>1.0608571428571426E-2</v>
      </c>
      <c r="T77" s="2"/>
      <c r="U77" s="1">
        <v>1</v>
      </c>
      <c r="V77" s="2">
        <f t="shared" si="29"/>
        <v>0.51620432317857057</v>
      </c>
      <c r="W77" s="2">
        <f t="shared" si="30"/>
        <v>0.53677418991064019</v>
      </c>
      <c r="X77" s="3">
        <f t="shared" si="31"/>
        <v>0.50265211798434795</v>
      </c>
      <c r="AB77" s="12">
        <f t="shared" si="32"/>
        <v>-7.5271917065320645E-2</v>
      </c>
      <c r="AD77" s="12">
        <f t="shared" si="33"/>
        <v>0.48119090070778409</v>
      </c>
      <c r="AF77" s="1" t="s">
        <v>12</v>
      </c>
      <c r="AG77" s="3">
        <v>0</v>
      </c>
      <c r="AI77" s="12">
        <f t="shared" si="34"/>
        <v>-0.48119090070778409</v>
      </c>
      <c r="AK77" s="12">
        <f t="shared" si="35"/>
        <v>0.24964621778381554</v>
      </c>
      <c r="AM77" s="12">
        <f t="shared" si="36"/>
        <v>-0.12012748839368582</v>
      </c>
      <c r="AO77" s="1">
        <f t="shared" si="37"/>
        <v>6.0063744196842917E-3</v>
      </c>
      <c r="AP77" s="2">
        <f t="shared" si="38"/>
        <v>-8.7693066527390652E-3</v>
      </c>
      <c r="AQ77" s="2">
        <f t="shared" si="39"/>
        <v>1.1051728932219096E-2</v>
      </c>
      <c r="AR77" s="3">
        <f t="shared" si="40"/>
        <v>3.2434421866295174E-3</v>
      </c>
      <c r="AT77" s="1">
        <f t="shared" si="41"/>
        <v>0</v>
      </c>
      <c r="AU77" s="2">
        <f t="shared" si="42"/>
        <v>0.24973741991032444</v>
      </c>
      <c r="AV77" s="2">
        <f t="shared" si="43"/>
        <v>0.24864765895641616</v>
      </c>
      <c r="AW77" s="3">
        <f t="shared" si="44"/>
        <v>0.2499929662701971</v>
      </c>
      <c r="AY77" s="1">
        <f t="shared" si="45"/>
        <v>0.24973741991032444</v>
      </c>
      <c r="AZ77" s="2">
        <f t="shared" si="46"/>
        <v>0.24864765895641616</v>
      </c>
      <c r="BA77" s="3">
        <f t="shared" si="47"/>
        <v>0.2499929662701971</v>
      </c>
    </row>
    <row r="78" spans="1:53" x14ac:dyDescent="0.3">
      <c r="A78" s="1">
        <v>1906</v>
      </c>
      <c r="B78" s="2">
        <v>6.93</v>
      </c>
      <c r="C78" s="2" t="s">
        <v>11</v>
      </c>
      <c r="D78" s="3" t="s">
        <v>12</v>
      </c>
      <c r="F78" s="1">
        <v>1</v>
      </c>
      <c r="G78" s="2">
        <f t="shared" si="24"/>
        <v>0.06</v>
      </c>
      <c r="H78" s="2">
        <f t="shared" si="25"/>
        <v>0.99</v>
      </c>
      <c r="I78" s="2">
        <v>1</v>
      </c>
      <c r="J78" s="3">
        <v>0</v>
      </c>
      <c r="Q78" s="1">
        <f t="shared" si="26"/>
        <v>8.6920000000000011E-2</v>
      </c>
      <c r="R78" s="2">
        <f t="shared" si="27"/>
        <v>0.14342000000000002</v>
      </c>
      <c r="S78" s="3">
        <f t="shared" si="28"/>
        <v>4.2939999999999992E-2</v>
      </c>
      <c r="T78" s="2"/>
      <c r="U78" s="1">
        <v>1</v>
      </c>
      <c r="V78" s="2">
        <f t="shared" si="29"/>
        <v>0.52171632932593015</v>
      </c>
      <c r="W78" s="2">
        <f t="shared" si="30"/>
        <v>0.53579366681142981</v>
      </c>
      <c r="X78" s="3">
        <f t="shared" si="31"/>
        <v>0.51073335083232618</v>
      </c>
      <c r="AB78" s="12">
        <f t="shared" si="32"/>
        <v>-7.499752577833145E-2</v>
      </c>
      <c r="AD78" s="12">
        <f t="shared" si="33"/>
        <v>0.48125940180788185</v>
      </c>
      <c r="AF78" s="1" t="s">
        <v>11</v>
      </c>
      <c r="AG78" s="3">
        <v>1</v>
      </c>
      <c r="AI78" s="12">
        <f t="shared" si="34"/>
        <v>0.51874059819211815</v>
      </c>
      <c r="AK78" s="12">
        <f t="shared" si="35"/>
        <v>0.24964878997940157</v>
      </c>
      <c r="AM78" s="12">
        <f t="shared" si="36"/>
        <v>0.12950296265185324</v>
      </c>
      <c r="AO78" s="1">
        <f t="shared" si="37"/>
        <v>-6.4751481325926626E-3</v>
      </c>
      <c r="AP78" s="2">
        <f t="shared" si="38"/>
        <v>9.4537162735852855E-3</v>
      </c>
      <c r="AQ78" s="2">
        <f t="shared" si="39"/>
        <v>-1.1914272563970497E-2</v>
      </c>
      <c r="AR78" s="3">
        <f t="shared" si="40"/>
        <v>-3.4965799916000374E-3</v>
      </c>
      <c r="AT78" s="1">
        <f t="shared" si="41"/>
        <v>0</v>
      </c>
      <c r="AU78" s="2">
        <f t="shared" si="42"/>
        <v>0.24952840104060775</v>
      </c>
      <c r="AV78" s="2">
        <f t="shared" si="43"/>
        <v>0.24871881341619234</v>
      </c>
      <c r="AW78" s="3">
        <f t="shared" si="44"/>
        <v>0.24988479517991019</v>
      </c>
      <c r="AY78" s="1">
        <f t="shared" si="45"/>
        <v>0.24952840104060775</v>
      </c>
      <c r="AZ78" s="2">
        <f t="shared" si="46"/>
        <v>0.24871881341619234</v>
      </c>
      <c r="BA78" s="3">
        <f t="shared" si="47"/>
        <v>0.24988479517991019</v>
      </c>
    </row>
    <row r="79" spans="1:53" x14ac:dyDescent="0.3">
      <c r="A79" s="1">
        <v>1926</v>
      </c>
      <c r="B79" s="2">
        <v>5.47</v>
      </c>
      <c r="C79" s="2" t="s">
        <v>12</v>
      </c>
      <c r="D79" s="3" t="s">
        <v>11</v>
      </c>
      <c r="F79" s="1">
        <v>1</v>
      </c>
      <c r="G79" s="2">
        <f t="shared" si="24"/>
        <v>0.26</v>
      </c>
      <c r="H79" s="2">
        <f t="shared" si="25"/>
        <v>0.78142857142857136</v>
      </c>
      <c r="I79" s="2">
        <v>0</v>
      </c>
      <c r="J79" s="3">
        <v>1</v>
      </c>
      <c r="Q79" s="1">
        <f t="shared" si="26"/>
        <v>-0.11116000000000001</v>
      </c>
      <c r="R79" s="2">
        <f t="shared" si="27"/>
        <v>1.3905714285714285E-2</v>
      </c>
      <c r="S79" s="3">
        <f t="shared" si="28"/>
        <v>9.0037142857142857E-2</v>
      </c>
      <c r="T79" s="2"/>
      <c r="U79" s="1">
        <v>1</v>
      </c>
      <c r="V79" s="2">
        <f t="shared" si="29"/>
        <v>0.47223858038522143</v>
      </c>
      <c r="W79" s="2">
        <f t="shared" si="30"/>
        <v>0.50347637255308397</v>
      </c>
      <c r="X79" s="3">
        <f t="shared" si="31"/>
        <v>0.52249409172012973</v>
      </c>
      <c r="AB79" s="12">
        <f t="shared" si="32"/>
        <v>-7.5953750383206065E-2</v>
      </c>
      <c r="AD79" s="12">
        <f t="shared" si="33"/>
        <v>0.48102068578835966</v>
      </c>
      <c r="AF79" s="1" t="s">
        <v>12</v>
      </c>
      <c r="AG79" s="3">
        <v>0</v>
      </c>
      <c r="AI79" s="12">
        <f t="shared" si="34"/>
        <v>-0.48102068578835966</v>
      </c>
      <c r="AK79" s="12">
        <f t="shared" si="35"/>
        <v>0.24963978563205583</v>
      </c>
      <c r="AM79" s="12">
        <f t="shared" si="36"/>
        <v>-0.12008190088479059</v>
      </c>
      <c r="AO79" s="1">
        <f t="shared" si="37"/>
        <v>6.0040950442395297E-3</v>
      </c>
      <c r="AP79" s="2">
        <f t="shared" si="38"/>
        <v>-8.7659787645897134E-3</v>
      </c>
      <c r="AQ79" s="2">
        <f t="shared" si="39"/>
        <v>1.1047534881400735E-2</v>
      </c>
      <c r="AR79" s="3">
        <f t="shared" si="40"/>
        <v>3.242211323889346E-3</v>
      </c>
      <c r="AT79" s="1">
        <f t="shared" si="41"/>
        <v>0</v>
      </c>
      <c r="AU79" s="2">
        <f t="shared" si="42"/>
        <v>0.2492293035809722</v>
      </c>
      <c r="AV79" s="2">
        <f t="shared" si="43"/>
        <v>0.24998791483387217</v>
      </c>
      <c r="AW79" s="3">
        <f t="shared" si="44"/>
        <v>0.24949401583768638</v>
      </c>
      <c r="AY79" s="1">
        <f t="shared" si="45"/>
        <v>0.2492293035809722</v>
      </c>
      <c r="AZ79" s="2">
        <f t="shared" si="46"/>
        <v>0.24998791483387217</v>
      </c>
      <c r="BA79" s="3">
        <f t="shared" si="47"/>
        <v>0.24949401583768638</v>
      </c>
    </row>
    <row r="80" spans="1:53" x14ac:dyDescent="0.3">
      <c r="A80" s="1">
        <v>1987</v>
      </c>
      <c r="B80" s="2">
        <v>5.41</v>
      </c>
      <c r="C80" s="2" t="s">
        <v>12</v>
      </c>
      <c r="D80" s="3" t="s">
        <v>11</v>
      </c>
      <c r="F80" s="1">
        <v>1</v>
      </c>
      <c r="G80" s="2">
        <f t="shared" si="24"/>
        <v>0.87</v>
      </c>
      <c r="H80" s="2">
        <f t="shared" si="25"/>
        <v>0.77285714285714291</v>
      </c>
      <c r="I80" s="2">
        <v>0</v>
      </c>
      <c r="J80" s="3">
        <v>1</v>
      </c>
      <c r="Q80" s="1">
        <f t="shared" si="26"/>
        <v>-0.13725999999999999</v>
      </c>
      <c r="R80" s="2">
        <f t="shared" si="27"/>
        <v>5.7911428571428572E-2</v>
      </c>
      <c r="S80" s="3">
        <f t="shared" si="28"/>
        <v>8.6894285714285716E-2</v>
      </c>
      <c r="T80" s="2"/>
      <c r="U80" s="1">
        <v>1</v>
      </c>
      <c r="V80" s="2">
        <f t="shared" si="29"/>
        <v>0.46573877411978393</v>
      </c>
      <c r="W80" s="2">
        <f t="shared" si="30"/>
        <v>0.51447381225978395</v>
      </c>
      <c r="X80" s="3">
        <f t="shared" si="31"/>
        <v>0.52170991287774926</v>
      </c>
      <c r="AB80" s="12">
        <f t="shared" si="32"/>
        <v>-7.7418827864855128E-2</v>
      </c>
      <c r="AD80" s="12">
        <f t="shared" si="33"/>
        <v>0.48065495439491296</v>
      </c>
      <c r="AF80" s="1" t="s">
        <v>11</v>
      </c>
      <c r="AG80" s="3">
        <v>1</v>
      </c>
      <c r="AI80" s="12">
        <f t="shared" si="34"/>
        <v>0.51934504560508699</v>
      </c>
      <c r="AK80" s="12">
        <f t="shared" si="35"/>
        <v>0.24962576921053709</v>
      </c>
      <c r="AM80" s="12">
        <f t="shared" si="36"/>
        <v>0.1296419064948513</v>
      </c>
      <c r="AO80" s="1">
        <f t="shared" si="37"/>
        <v>-6.4820953247425655E-3</v>
      </c>
      <c r="AP80" s="2">
        <f t="shared" si="38"/>
        <v>9.4638591741241437E-3</v>
      </c>
      <c r="AQ80" s="2">
        <f t="shared" si="39"/>
        <v>-1.192705539752632E-2</v>
      </c>
      <c r="AR80" s="3">
        <f t="shared" si="40"/>
        <v>-3.5003314753609851E-3</v>
      </c>
      <c r="AT80" s="1">
        <f t="shared" si="41"/>
        <v>0</v>
      </c>
      <c r="AU80" s="2">
        <f t="shared" si="42"/>
        <v>0.24882616840118482</v>
      </c>
      <c r="AV80" s="2">
        <f t="shared" si="43"/>
        <v>0.24979050875866854</v>
      </c>
      <c r="AW80" s="3">
        <f t="shared" si="44"/>
        <v>0.24952867968284054</v>
      </c>
      <c r="AY80" s="1">
        <f t="shared" si="45"/>
        <v>0.24882616840118482</v>
      </c>
      <c r="AZ80" s="2">
        <f t="shared" si="46"/>
        <v>0.24979050875866854</v>
      </c>
      <c r="BA80" s="3">
        <f t="shared" si="47"/>
        <v>0.24952867968284054</v>
      </c>
    </row>
    <row r="81" spans="1:53" x14ac:dyDescent="0.3">
      <c r="A81" s="1">
        <v>1936</v>
      </c>
      <c r="B81" s="2">
        <v>3.19</v>
      </c>
      <c r="C81" s="2" t="s">
        <v>11</v>
      </c>
      <c r="D81" s="3" t="s">
        <v>12</v>
      </c>
      <c r="F81" s="1">
        <v>1</v>
      </c>
      <c r="G81" s="2">
        <f t="shared" si="24"/>
        <v>0.36</v>
      </c>
      <c r="H81" s="2">
        <f t="shared" si="25"/>
        <v>0.45571428571428568</v>
      </c>
      <c r="I81" s="2">
        <v>1</v>
      </c>
      <c r="J81" s="3">
        <v>0</v>
      </c>
      <c r="Q81" s="1">
        <f t="shared" si="26"/>
        <v>4.4400000000000009E-2</v>
      </c>
      <c r="R81" s="2">
        <f t="shared" si="27"/>
        <v>0.17036285714285715</v>
      </c>
      <c r="S81" s="3">
        <f t="shared" si="28"/>
        <v>-2.0714285714285713E-3</v>
      </c>
      <c r="T81" s="2"/>
      <c r="U81" s="1">
        <v>1</v>
      </c>
      <c r="V81" s="2">
        <f t="shared" si="29"/>
        <v>0.51109817685140735</v>
      </c>
      <c r="W81" s="2">
        <f t="shared" si="30"/>
        <v>0.54248800140685294</v>
      </c>
      <c r="X81" s="3">
        <f t="shared" si="31"/>
        <v>0.49948214304231198</v>
      </c>
      <c r="AB81" s="12">
        <f t="shared" si="32"/>
        <v>-7.6084747081420157E-2</v>
      </c>
      <c r="AD81" s="12">
        <f t="shared" si="33"/>
        <v>0.48098798388205011</v>
      </c>
      <c r="AF81" s="1" t="s">
        <v>11</v>
      </c>
      <c r="AG81" s="3">
        <v>1</v>
      </c>
      <c r="AI81" s="12">
        <f t="shared" si="34"/>
        <v>0.51901201611794989</v>
      </c>
      <c r="AK81" s="12">
        <f t="shared" si="35"/>
        <v>0.24963854324313081</v>
      </c>
      <c r="AM81" s="12">
        <f t="shared" si="36"/>
        <v>0.12956540362936533</v>
      </c>
      <c r="AO81" s="1">
        <f t="shared" si="37"/>
        <v>-6.478270181468267E-3</v>
      </c>
      <c r="AP81" s="2">
        <f t="shared" si="38"/>
        <v>9.4582744649436695E-3</v>
      </c>
      <c r="AQ81" s="2">
        <f t="shared" si="39"/>
        <v>-1.192001713390161E-2</v>
      </c>
      <c r="AR81" s="3">
        <f t="shared" si="40"/>
        <v>-3.4982658979928641E-3</v>
      </c>
      <c r="AT81" s="1">
        <f t="shared" si="41"/>
        <v>0</v>
      </c>
      <c r="AU81" s="2">
        <f t="shared" si="42"/>
        <v>0.24987683047057488</v>
      </c>
      <c r="AV81" s="2">
        <f t="shared" si="43"/>
        <v>0.24819476973645127</v>
      </c>
      <c r="AW81" s="3">
        <f t="shared" si="44"/>
        <v>0.24999973182417137</v>
      </c>
      <c r="AY81" s="1">
        <f t="shared" si="45"/>
        <v>0.24987683047057488</v>
      </c>
      <c r="AZ81" s="2">
        <f t="shared" si="46"/>
        <v>0.24819476973645127</v>
      </c>
      <c r="BA81" s="3">
        <f t="shared" si="47"/>
        <v>0.24999973182417137</v>
      </c>
    </row>
    <row r="82" spans="1:53" x14ac:dyDescent="0.3">
      <c r="A82" s="1">
        <v>1967</v>
      </c>
      <c r="B82" s="2">
        <v>6.8</v>
      </c>
      <c r="C82" s="2" t="s">
        <v>11</v>
      </c>
      <c r="D82" s="3" t="s">
        <v>12</v>
      </c>
      <c r="F82" s="1">
        <v>1</v>
      </c>
      <c r="G82" s="2">
        <f t="shared" si="24"/>
        <v>0.67</v>
      </c>
      <c r="H82" s="2">
        <f t="shared" si="25"/>
        <v>0.97142857142857142</v>
      </c>
      <c r="I82" s="2">
        <v>1</v>
      </c>
      <c r="J82" s="3">
        <v>0</v>
      </c>
      <c r="Q82" s="1">
        <f t="shared" si="26"/>
        <v>6.0260000000000008E-2</v>
      </c>
      <c r="R82" s="2">
        <f t="shared" si="27"/>
        <v>0.1875257142857143</v>
      </c>
      <c r="S82" s="3">
        <f t="shared" si="28"/>
        <v>3.8977142857142849E-2</v>
      </c>
      <c r="T82" s="2"/>
      <c r="U82" s="1">
        <v>1</v>
      </c>
      <c r="V82" s="2">
        <f t="shared" si="29"/>
        <v>0.51506044290093134</v>
      </c>
      <c r="W82" s="2">
        <f t="shared" si="30"/>
        <v>0.5467445243766873</v>
      </c>
      <c r="X82" s="3">
        <f t="shared" si="31"/>
        <v>0.50974305226075778</v>
      </c>
      <c r="AB82" s="12">
        <f t="shared" si="32"/>
        <v>-7.6464146321927703E-2</v>
      </c>
      <c r="AD82" s="12">
        <f t="shared" si="33"/>
        <v>0.48089327189264969</v>
      </c>
      <c r="AF82" s="1" t="s">
        <v>12</v>
      </c>
      <c r="AG82" s="3">
        <v>0</v>
      </c>
      <c r="AI82" s="12">
        <f t="shared" si="34"/>
        <v>-0.48089327189264969</v>
      </c>
      <c r="AK82" s="12">
        <f t="shared" si="35"/>
        <v>0.24963493294103176</v>
      </c>
      <c r="AM82" s="12">
        <f t="shared" si="36"/>
        <v>-0.12004775968071496</v>
      </c>
      <c r="AO82" s="1">
        <f t="shared" si="37"/>
        <v>6.0023879840357484E-3</v>
      </c>
      <c r="AP82" s="2">
        <f t="shared" si="38"/>
        <v>-8.7634864566921919E-3</v>
      </c>
      <c r="AQ82" s="2">
        <f t="shared" si="39"/>
        <v>1.1044393890625776E-2</v>
      </c>
      <c r="AR82" s="3">
        <f t="shared" si="40"/>
        <v>3.241289511379304E-3</v>
      </c>
      <c r="AT82" s="1">
        <f t="shared" si="41"/>
        <v>0</v>
      </c>
      <c r="AU82" s="2">
        <f t="shared" si="42"/>
        <v>0.24977318305962778</v>
      </c>
      <c r="AV82" s="2">
        <f t="shared" si="43"/>
        <v>0.24781494944079729</v>
      </c>
      <c r="AW82" s="3">
        <f t="shared" si="44"/>
        <v>0.24990507293264413</v>
      </c>
      <c r="AY82" s="1">
        <f t="shared" si="45"/>
        <v>0.24977318305962778</v>
      </c>
      <c r="AZ82" s="2">
        <f t="shared" si="46"/>
        <v>0.24781494944079729</v>
      </c>
      <c r="BA82" s="3">
        <f t="shared" si="47"/>
        <v>0.24990507293264413</v>
      </c>
    </row>
    <row r="83" spans="1:53" x14ac:dyDescent="0.3">
      <c r="A83" s="1">
        <v>1966</v>
      </c>
      <c r="B83" s="2">
        <v>5.64</v>
      </c>
      <c r="C83" s="2" t="s">
        <v>11</v>
      </c>
      <c r="D83" s="3" t="s">
        <v>12</v>
      </c>
      <c r="F83" s="1">
        <v>1</v>
      </c>
      <c r="G83" s="2">
        <f t="shared" si="24"/>
        <v>0.66</v>
      </c>
      <c r="H83" s="2">
        <f t="shared" si="25"/>
        <v>0.80571428571428572</v>
      </c>
      <c r="I83" s="2">
        <v>1</v>
      </c>
      <c r="J83" s="3">
        <v>0</v>
      </c>
      <c r="Q83" s="1">
        <f t="shared" si="26"/>
        <v>5.1400000000000008E-2</v>
      </c>
      <c r="R83" s="2">
        <f t="shared" si="27"/>
        <v>0.18846285714285715</v>
      </c>
      <c r="S83" s="3">
        <f t="shared" si="28"/>
        <v>2.5428571428571425E-2</v>
      </c>
      <c r="T83" s="2"/>
      <c r="U83" s="1">
        <v>1</v>
      </c>
      <c r="V83" s="2">
        <f t="shared" si="29"/>
        <v>0.51284717164840354</v>
      </c>
      <c r="W83" s="2">
        <f t="shared" si="30"/>
        <v>0.54697675219641217</v>
      </c>
      <c r="X83" s="3">
        <f t="shared" si="31"/>
        <v>0.50635680032875663</v>
      </c>
      <c r="AB83" s="12">
        <f t="shared" si="32"/>
        <v>-7.6555651280612882E-2</v>
      </c>
      <c r="AD83" s="12">
        <f t="shared" si="33"/>
        <v>0.48087042909837796</v>
      </c>
      <c r="AF83" s="1" t="s">
        <v>12</v>
      </c>
      <c r="AG83" s="3">
        <v>0</v>
      </c>
      <c r="AI83" s="12">
        <f t="shared" si="34"/>
        <v>-0.48087042909837796</v>
      </c>
      <c r="AK83" s="12">
        <f t="shared" si="35"/>
        <v>0.24963405951711981</v>
      </c>
      <c r="AM83" s="12">
        <f t="shared" si="36"/>
        <v>-0.12004163731756742</v>
      </c>
      <c r="AO83" s="1">
        <f t="shared" si="37"/>
        <v>6.0020818658783719E-3</v>
      </c>
      <c r="AP83" s="2">
        <f t="shared" si="38"/>
        <v>-8.7630395241824217E-3</v>
      </c>
      <c r="AQ83" s="2">
        <f t="shared" si="39"/>
        <v>1.1043830633216203E-2</v>
      </c>
      <c r="AR83" s="3">
        <f t="shared" si="40"/>
        <v>3.2411242075743203E-3</v>
      </c>
      <c r="AT83" s="1">
        <f t="shared" si="41"/>
        <v>0</v>
      </c>
      <c r="AU83" s="2">
        <f t="shared" si="42"/>
        <v>0.24983495018063645</v>
      </c>
      <c r="AV83" s="2">
        <f t="shared" si="43"/>
        <v>0.24779318475307688</v>
      </c>
      <c r="AW83" s="3">
        <f t="shared" si="44"/>
        <v>0.24995959108958032</v>
      </c>
      <c r="AY83" s="1">
        <f t="shared" si="45"/>
        <v>0.24983495018063645</v>
      </c>
      <c r="AZ83" s="2">
        <f t="shared" si="46"/>
        <v>0.24779318475307688</v>
      </c>
      <c r="BA83" s="3">
        <f t="shared" si="47"/>
        <v>0.24995959108958032</v>
      </c>
    </row>
    <row r="84" spans="1:53" x14ac:dyDescent="0.3">
      <c r="A84" s="1">
        <v>1958</v>
      </c>
      <c r="B84" s="2">
        <v>5.21</v>
      </c>
      <c r="C84" s="2" t="s">
        <v>11</v>
      </c>
      <c r="D84" s="3" t="s">
        <v>12</v>
      </c>
      <c r="F84" s="1">
        <v>1</v>
      </c>
      <c r="G84" s="2">
        <f t="shared" si="24"/>
        <v>0.57999999999999996</v>
      </c>
      <c r="H84" s="2">
        <f t="shared" si="25"/>
        <v>0.74428571428571433</v>
      </c>
      <c r="I84" s="2">
        <v>1</v>
      </c>
      <c r="J84" s="3">
        <v>0</v>
      </c>
      <c r="Q84" s="1">
        <f t="shared" si="26"/>
        <v>5.1320000000000011E-2</v>
      </c>
      <c r="R84" s="2">
        <f t="shared" si="27"/>
        <v>0.18331714285714285</v>
      </c>
      <c r="S84" s="3">
        <f t="shared" si="28"/>
        <v>2.0711428571428561E-2</v>
      </c>
      <c r="T84" s="2"/>
      <c r="U84" s="1">
        <v>1</v>
      </c>
      <c r="V84" s="2">
        <f t="shared" si="29"/>
        <v>0.51282718483185774</v>
      </c>
      <c r="W84" s="2">
        <f t="shared" si="30"/>
        <v>0.54570137378400885</v>
      </c>
      <c r="X84" s="3">
        <f t="shared" si="31"/>
        <v>0.5051776720582507</v>
      </c>
      <c r="AB84" s="12">
        <f t="shared" si="32"/>
        <v>-7.6407939040975967E-2</v>
      </c>
      <c r="AD84" s="12">
        <f t="shared" si="33"/>
        <v>0.48090730320852582</v>
      </c>
      <c r="AF84" s="1" t="s">
        <v>12</v>
      </c>
      <c r="AG84" s="3">
        <v>0</v>
      </c>
      <c r="AI84" s="12">
        <f t="shared" si="34"/>
        <v>-0.48090730320852582</v>
      </c>
      <c r="AK84" s="12">
        <f t="shared" si="35"/>
        <v>0.24963546892922883</v>
      </c>
      <c r="AM84" s="12">
        <f t="shared" si="36"/>
        <v>-0.12005152014795117</v>
      </c>
      <c r="AO84" s="1">
        <f t="shared" si="37"/>
        <v>6.002576007397559E-3</v>
      </c>
      <c r="AP84" s="2">
        <f t="shared" si="38"/>
        <v>-8.7637609708004355E-3</v>
      </c>
      <c r="AQ84" s="2">
        <f t="shared" si="39"/>
        <v>1.1044739853611507E-2</v>
      </c>
      <c r="AR84" s="3">
        <f t="shared" si="40"/>
        <v>3.2413910439946817E-3</v>
      </c>
      <c r="AT84" s="1">
        <f t="shared" si="41"/>
        <v>0</v>
      </c>
      <c r="AU84" s="2">
        <f t="shared" si="42"/>
        <v>0.24983546332928935</v>
      </c>
      <c r="AV84" s="2">
        <f t="shared" si="43"/>
        <v>0.24791138443425431</v>
      </c>
      <c r="AW84" s="3">
        <f t="shared" si="44"/>
        <v>0.2499731917120572</v>
      </c>
      <c r="AY84" s="1">
        <f t="shared" si="45"/>
        <v>0.24983546332928935</v>
      </c>
      <c r="AZ84" s="2">
        <f t="shared" si="46"/>
        <v>0.24791138443425431</v>
      </c>
      <c r="BA84" s="3">
        <f t="shared" si="47"/>
        <v>0.2499731917120572</v>
      </c>
    </row>
    <row r="85" spans="1:53" x14ac:dyDescent="0.3">
      <c r="A85" s="1">
        <v>1998</v>
      </c>
      <c r="B85" s="2">
        <v>4.6399999999999997</v>
      </c>
      <c r="C85" s="2" t="s">
        <v>11</v>
      </c>
      <c r="D85" s="3" t="s">
        <v>11</v>
      </c>
      <c r="F85" s="1">
        <v>1</v>
      </c>
      <c r="G85" s="2">
        <f t="shared" si="24"/>
        <v>0.98</v>
      </c>
      <c r="H85" s="2">
        <f t="shared" si="25"/>
        <v>0.66285714285714281</v>
      </c>
      <c r="I85" s="2">
        <v>1</v>
      </c>
      <c r="J85" s="3">
        <v>1</v>
      </c>
      <c r="Q85" s="1">
        <f t="shared" si="26"/>
        <v>-5.1040000000000002E-2</v>
      </c>
      <c r="R85" s="2">
        <f t="shared" si="27"/>
        <v>0.1479314285714286</v>
      </c>
      <c r="S85" s="3">
        <f t="shared" si="28"/>
        <v>-6.5657142857142824E-3</v>
      </c>
      <c r="T85" s="2"/>
      <c r="U85" s="1">
        <v>1</v>
      </c>
      <c r="V85" s="2">
        <f t="shared" si="29"/>
        <v>0.48724276934866573</v>
      </c>
      <c r="W85" s="2">
        <f t="shared" si="30"/>
        <v>0.53691556090560422</v>
      </c>
      <c r="X85" s="3">
        <f t="shared" si="31"/>
        <v>0.49835857732518724</v>
      </c>
      <c r="AB85" s="12">
        <f t="shared" si="32"/>
        <v>-7.7283191028643047E-2</v>
      </c>
      <c r="AD85" s="12">
        <f t="shared" si="33"/>
        <v>0.48068881293327514</v>
      </c>
      <c r="AF85" s="1" t="s">
        <v>11</v>
      </c>
      <c r="AG85" s="3">
        <v>1</v>
      </c>
      <c r="AI85" s="12">
        <f t="shared" si="34"/>
        <v>0.51931118706672486</v>
      </c>
      <c r="AK85" s="12">
        <f t="shared" si="35"/>
        <v>0.24962707805407397</v>
      </c>
      <c r="AM85" s="12">
        <f t="shared" si="36"/>
        <v>0.12963413422825915</v>
      </c>
      <c r="AO85" s="1">
        <f t="shared" si="37"/>
        <v>-6.4817067114129575E-3</v>
      </c>
      <c r="AP85" s="2">
        <f t="shared" si="38"/>
        <v>9.4632917986629175E-3</v>
      </c>
      <c r="AQ85" s="2">
        <f t="shared" si="39"/>
        <v>-1.1926340348999842E-2</v>
      </c>
      <c r="AR85" s="3">
        <f t="shared" si="40"/>
        <v>-3.500121624162997E-3</v>
      </c>
      <c r="AT85" s="1">
        <f t="shared" si="41"/>
        <v>0</v>
      </c>
      <c r="AU85" s="2">
        <f t="shared" si="42"/>
        <v>0.24983725306610866</v>
      </c>
      <c r="AV85" s="2">
        <f t="shared" si="43"/>
        <v>0.24863724136302462</v>
      </c>
      <c r="AW85" s="3">
        <f t="shared" si="44"/>
        <v>0.24999730573160259</v>
      </c>
      <c r="AY85" s="1">
        <f t="shared" si="45"/>
        <v>0.24983725306610866</v>
      </c>
      <c r="AZ85" s="2">
        <f t="shared" si="46"/>
        <v>0.24863724136302462</v>
      </c>
      <c r="BA85" s="3">
        <f t="shared" si="47"/>
        <v>0.24999730573160259</v>
      </c>
    </row>
    <row r="86" spans="1:53" x14ac:dyDescent="0.3">
      <c r="A86" s="1">
        <v>1935</v>
      </c>
      <c r="B86" s="2">
        <v>4.93</v>
      </c>
      <c r="C86" s="2" t="s">
        <v>12</v>
      </c>
      <c r="D86" s="3" t="s">
        <v>11</v>
      </c>
      <c r="F86" s="1">
        <v>1</v>
      </c>
      <c r="G86" s="2">
        <f t="shared" si="24"/>
        <v>0.35</v>
      </c>
      <c r="H86" s="2">
        <f t="shared" si="25"/>
        <v>0.70428571428571429</v>
      </c>
      <c r="I86" s="2">
        <v>0</v>
      </c>
      <c r="J86" s="3">
        <v>1</v>
      </c>
      <c r="Q86" s="1">
        <f t="shared" si="26"/>
        <v>-0.11926</v>
      </c>
      <c r="R86" s="2">
        <f t="shared" si="27"/>
        <v>2.115714285714286E-2</v>
      </c>
      <c r="S86" s="3">
        <f t="shared" si="28"/>
        <v>8.3351428571428562E-2</v>
      </c>
      <c r="T86" s="2"/>
      <c r="U86" s="1">
        <v>1</v>
      </c>
      <c r="V86" s="2">
        <f t="shared" si="29"/>
        <v>0.47022028790959858</v>
      </c>
      <c r="W86" s="2">
        <f t="shared" si="30"/>
        <v>0.50528908842187548</v>
      </c>
      <c r="X86" s="3">
        <f t="shared" si="31"/>
        <v>0.52082580133581036</v>
      </c>
      <c r="AB86" s="12">
        <f t="shared" si="32"/>
        <v>-7.6222811753478725E-2</v>
      </c>
      <c r="AD86" s="12">
        <f t="shared" si="33"/>
        <v>0.48095351770896871</v>
      </c>
      <c r="AF86" s="1" t="s">
        <v>12</v>
      </c>
      <c r="AG86" s="3">
        <v>0</v>
      </c>
      <c r="AI86" s="12">
        <f t="shared" si="34"/>
        <v>-0.48095351770896871</v>
      </c>
      <c r="AK86" s="12">
        <f t="shared" si="35"/>
        <v>0.24963723151233741</v>
      </c>
      <c r="AM86" s="12">
        <f t="shared" si="36"/>
        <v>-0.12006390464698689</v>
      </c>
      <c r="AO86" s="1">
        <f t="shared" si="37"/>
        <v>6.0031952323493449E-3</v>
      </c>
      <c r="AP86" s="2">
        <f t="shared" si="38"/>
        <v>-8.7646650392300424E-3</v>
      </c>
      <c r="AQ86" s="2">
        <f t="shared" si="39"/>
        <v>1.1045879227522794E-2</v>
      </c>
      <c r="AR86" s="3">
        <f t="shared" si="40"/>
        <v>3.241725425468646E-3</v>
      </c>
      <c r="AT86" s="1">
        <f t="shared" si="41"/>
        <v>0</v>
      </c>
      <c r="AU86" s="2">
        <f t="shared" si="42"/>
        <v>0.24911316874781281</v>
      </c>
      <c r="AV86" s="2">
        <f t="shared" si="43"/>
        <v>0.24997202554366557</v>
      </c>
      <c r="AW86" s="3">
        <f t="shared" si="44"/>
        <v>0.24956628599872135</v>
      </c>
      <c r="AY86" s="1">
        <f t="shared" si="45"/>
        <v>0.24911316874781281</v>
      </c>
      <c r="AZ86" s="2">
        <f t="shared" si="46"/>
        <v>0.24997202554366557</v>
      </c>
      <c r="BA86" s="3">
        <f t="shared" si="47"/>
        <v>0.24956628599872135</v>
      </c>
    </row>
    <row r="87" spans="1:53" x14ac:dyDescent="0.3">
      <c r="A87" s="1">
        <v>1956</v>
      </c>
      <c r="B87" s="2">
        <v>5.92</v>
      </c>
      <c r="C87" s="2" t="s">
        <v>11</v>
      </c>
      <c r="D87" s="3" t="s">
        <v>11</v>
      </c>
      <c r="F87" s="1">
        <v>1</v>
      </c>
      <c r="G87" s="2">
        <f t="shared" si="24"/>
        <v>0.56000000000000005</v>
      </c>
      <c r="H87" s="2">
        <f t="shared" si="25"/>
        <v>0.84571428571428575</v>
      </c>
      <c r="I87" s="2">
        <v>1</v>
      </c>
      <c r="J87" s="3">
        <v>1</v>
      </c>
      <c r="Q87" s="1">
        <f t="shared" si="26"/>
        <v>-2.3159999999999993E-2</v>
      </c>
      <c r="R87" s="2">
        <f t="shared" si="27"/>
        <v>0.11586285714285716</v>
      </c>
      <c r="S87" s="3">
        <f t="shared" si="28"/>
        <v>1.0108571428571442E-2</v>
      </c>
      <c r="T87" s="2"/>
      <c r="U87" s="1">
        <v>1</v>
      </c>
      <c r="V87" s="2">
        <f t="shared" si="29"/>
        <v>0.49421025879217079</v>
      </c>
      <c r="W87" s="2">
        <f t="shared" si="30"/>
        <v>0.52893335425994203</v>
      </c>
      <c r="X87" s="3">
        <f t="shared" si="31"/>
        <v>0.50252712133806399</v>
      </c>
      <c r="AB87" s="12">
        <f t="shared" si="32"/>
        <v>-7.6152751976213934E-2</v>
      </c>
      <c r="AD87" s="12">
        <f t="shared" si="33"/>
        <v>0.48097100726113623</v>
      </c>
      <c r="AF87" s="1" t="s">
        <v>11</v>
      </c>
      <c r="AG87" s="3">
        <v>1</v>
      </c>
      <c r="AI87" s="12">
        <f t="shared" si="34"/>
        <v>0.51902899273886383</v>
      </c>
      <c r="AK87" s="12">
        <f t="shared" si="35"/>
        <v>0.24963789743534429</v>
      </c>
      <c r="AM87" s="12">
        <f t="shared" si="36"/>
        <v>0.12956930645531453</v>
      </c>
      <c r="AO87" s="1">
        <f t="shared" si="37"/>
        <v>-6.4784653227657266E-3</v>
      </c>
      <c r="AP87" s="2">
        <f t="shared" si="38"/>
        <v>9.4585593712379606E-3</v>
      </c>
      <c r="AQ87" s="2">
        <f t="shared" si="39"/>
        <v>-1.1920376193888936E-2</v>
      </c>
      <c r="AR87" s="3">
        <f t="shared" si="40"/>
        <v>-3.4983712742934921E-3</v>
      </c>
      <c r="AT87" s="1">
        <f t="shared" si="41"/>
        <v>0</v>
      </c>
      <c r="AU87" s="2">
        <f t="shared" si="42"/>
        <v>0.24996647889674634</v>
      </c>
      <c r="AV87" s="2">
        <f t="shared" si="43"/>
        <v>0.24916286101126869</v>
      </c>
      <c r="AW87" s="3">
        <f t="shared" si="44"/>
        <v>0.2499936136577427</v>
      </c>
      <c r="AY87" s="1">
        <f t="shared" si="45"/>
        <v>0.24996647889674634</v>
      </c>
      <c r="AZ87" s="2">
        <f t="shared" si="46"/>
        <v>0.24916286101126869</v>
      </c>
      <c r="BA87" s="3">
        <f t="shared" si="47"/>
        <v>0.2499936136577427</v>
      </c>
    </row>
    <row r="88" spans="1:53" x14ac:dyDescent="0.3">
      <c r="A88" s="1">
        <v>1964</v>
      </c>
      <c r="B88" s="2">
        <v>5.09</v>
      </c>
      <c r="C88" s="2" t="s">
        <v>11</v>
      </c>
      <c r="D88" s="3" t="s">
        <v>12</v>
      </c>
      <c r="F88" s="1">
        <v>1</v>
      </c>
      <c r="G88" s="2">
        <f t="shared" si="24"/>
        <v>0.64</v>
      </c>
      <c r="H88" s="2">
        <f t="shared" si="25"/>
        <v>0.72714285714285709</v>
      </c>
      <c r="I88" s="2">
        <v>1</v>
      </c>
      <c r="J88" s="3">
        <v>0</v>
      </c>
      <c r="Q88" s="1">
        <f t="shared" si="26"/>
        <v>4.7840000000000001E-2</v>
      </c>
      <c r="R88" s="2">
        <f t="shared" si="27"/>
        <v>0.18780857142857144</v>
      </c>
      <c r="S88" s="3">
        <f t="shared" si="28"/>
        <v>1.9065714285714283E-2</v>
      </c>
      <c r="T88" s="2"/>
      <c r="U88" s="1">
        <v>1</v>
      </c>
      <c r="V88" s="2">
        <f t="shared" si="29"/>
        <v>0.51195771948521751</v>
      </c>
      <c r="W88" s="2">
        <f t="shared" si="30"/>
        <v>0.5468146196779744</v>
      </c>
      <c r="X88" s="3">
        <f t="shared" si="31"/>
        <v>0.50476628419303082</v>
      </c>
      <c r="AB88" s="12">
        <f t="shared" si="32"/>
        <v>-7.6562721161164596E-2</v>
      </c>
      <c r="AD88" s="12">
        <f t="shared" si="33"/>
        <v>0.48086866421563418</v>
      </c>
      <c r="AF88" s="1" t="s">
        <v>12</v>
      </c>
      <c r="AG88" s="3">
        <v>0</v>
      </c>
      <c r="AI88" s="12">
        <f t="shared" si="34"/>
        <v>-0.48086866421563418</v>
      </c>
      <c r="AK88" s="12">
        <f t="shared" si="35"/>
        <v>0.24963399199110586</v>
      </c>
      <c r="AM88" s="12">
        <f t="shared" si="36"/>
        <v>-0.1200411642715794</v>
      </c>
      <c r="AO88" s="1">
        <f t="shared" si="37"/>
        <v>6.0020582135789707E-3</v>
      </c>
      <c r="AP88" s="2">
        <f t="shared" si="38"/>
        <v>-8.7630049918252951E-3</v>
      </c>
      <c r="AQ88" s="2">
        <f t="shared" si="39"/>
        <v>1.1043787112985304E-2</v>
      </c>
      <c r="AR88" s="3">
        <f t="shared" si="40"/>
        <v>3.2411114353326437E-3</v>
      </c>
      <c r="AT88" s="1">
        <f t="shared" si="41"/>
        <v>0</v>
      </c>
      <c r="AU88" s="2">
        <f t="shared" si="42"/>
        <v>0.24985701294471285</v>
      </c>
      <c r="AV88" s="2">
        <f t="shared" si="43"/>
        <v>0.24780839138440661</v>
      </c>
      <c r="AW88" s="3">
        <f t="shared" si="44"/>
        <v>0.24997728253499127</v>
      </c>
      <c r="AY88" s="1">
        <f t="shared" si="45"/>
        <v>0.24985701294471285</v>
      </c>
      <c r="AZ88" s="2">
        <f t="shared" si="46"/>
        <v>0.24780839138440661</v>
      </c>
      <c r="BA88" s="3">
        <f t="shared" si="47"/>
        <v>0.24997728253499127</v>
      </c>
    </row>
    <row r="89" spans="1:53" x14ac:dyDescent="0.3">
      <c r="A89" s="1">
        <v>1963</v>
      </c>
      <c r="B89" s="2">
        <v>5.81</v>
      </c>
      <c r="C89" s="2" t="s">
        <v>12</v>
      </c>
      <c r="D89" s="3" t="s">
        <v>12</v>
      </c>
      <c r="F89" s="1">
        <v>1</v>
      </c>
      <c r="G89" s="2">
        <f t="shared" si="24"/>
        <v>0.63</v>
      </c>
      <c r="H89" s="2">
        <f t="shared" si="25"/>
        <v>0.83</v>
      </c>
      <c r="I89" s="2">
        <v>0</v>
      </c>
      <c r="J89" s="3">
        <v>0</v>
      </c>
      <c r="Q89" s="1">
        <f t="shared" si="26"/>
        <v>-4.2979999999999997E-2</v>
      </c>
      <c r="R89" s="2">
        <f t="shared" si="27"/>
        <v>0.10506</v>
      </c>
      <c r="S89" s="3">
        <f t="shared" si="28"/>
        <v>0.11154</v>
      </c>
      <c r="T89" s="2"/>
      <c r="U89" s="1">
        <v>1</v>
      </c>
      <c r="V89" s="2">
        <f t="shared" si="29"/>
        <v>0.48925665378015926</v>
      </c>
      <c r="W89" s="2">
        <f t="shared" si="30"/>
        <v>0.52624086808062653</v>
      </c>
      <c r="X89" s="3">
        <f t="shared" si="31"/>
        <v>0.52785612574991259</v>
      </c>
      <c r="AB89" s="12">
        <f t="shared" si="32"/>
        <v>-7.6950539532713649E-2</v>
      </c>
      <c r="AD89" s="12">
        <f t="shared" si="33"/>
        <v>0.48077185228688474</v>
      </c>
      <c r="AF89" s="1" t="s">
        <v>11</v>
      </c>
      <c r="AG89" s="3">
        <v>1</v>
      </c>
      <c r="AI89" s="12">
        <f t="shared" si="34"/>
        <v>0.51922814771311532</v>
      </c>
      <c r="AK89" s="12">
        <f t="shared" si="35"/>
        <v>0.24963027833552265</v>
      </c>
      <c r="AM89" s="12">
        <f t="shared" si="36"/>
        <v>0.12961506703326284</v>
      </c>
      <c r="AO89" s="1">
        <f t="shared" si="37"/>
        <v>-6.4807533516631419E-3</v>
      </c>
      <c r="AP89" s="2">
        <f t="shared" si="38"/>
        <v>9.4618998934281866E-3</v>
      </c>
      <c r="AQ89" s="2">
        <f t="shared" si="39"/>
        <v>-1.1924586167060181E-2</v>
      </c>
      <c r="AR89" s="3">
        <f t="shared" si="40"/>
        <v>-3.4996068098980967E-3</v>
      </c>
      <c r="AT89" s="1">
        <f t="shared" si="41"/>
        <v>0</v>
      </c>
      <c r="AU89" s="2">
        <f t="shared" si="42"/>
        <v>0.24988458051200063</v>
      </c>
      <c r="AV89" s="2">
        <f t="shared" si="43"/>
        <v>0.24931141684237515</v>
      </c>
      <c r="AW89" s="3">
        <f t="shared" si="44"/>
        <v>0.24922403625820505</v>
      </c>
      <c r="AY89" s="1">
        <f t="shared" si="45"/>
        <v>0.24988458051200063</v>
      </c>
      <c r="AZ89" s="2">
        <f t="shared" si="46"/>
        <v>0.24931141684237515</v>
      </c>
      <c r="BA89" s="3">
        <f t="shared" si="47"/>
        <v>0.24922403625820505</v>
      </c>
    </row>
    <row r="90" spans="1:53" x14ac:dyDescent="0.3">
      <c r="A90" s="1">
        <v>1982</v>
      </c>
      <c r="B90" s="2">
        <v>6.14</v>
      </c>
      <c r="C90" s="2" t="s">
        <v>11</v>
      </c>
      <c r="D90" s="3" t="s">
        <v>12</v>
      </c>
      <c r="F90" s="1">
        <v>1</v>
      </c>
      <c r="G90" s="2">
        <f t="shared" si="24"/>
        <v>0.82</v>
      </c>
      <c r="H90" s="2">
        <f t="shared" si="25"/>
        <v>0.87714285714285711</v>
      </c>
      <c r="I90" s="2">
        <v>1</v>
      </c>
      <c r="J90" s="3">
        <v>0</v>
      </c>
      <c r="Q90" s="1">
        <f t="shared" si="26"/>
        <v>4.8680000000000001E-2</v>
      </c>
      <c r="R90" s="2">
        <f t="shared" si="27"/>
        <v>0.19926857142857141</v>
      </c>
      <c r="S90" s="3">
        <f t="shared" si="28"/>
        <v>3.064571428571429E-2</v>
      </c>
      <c r="T90" s="2"/>
      <c r="U90" s="1">
        <v>1</v>
      </c>
      <c r="V90" s="2">
        <f t="shared" si="29"/>
        <v>0.51216759725563621</v>
      </c>
      <c r="W90" s="2">
        <f t="shared" si="30"/>
        <v>0.5496529500281907</v>
      </c>
      <c r="X90" s="3">
        <f t="shared" si="31"/>
        <v>0.50766082901892307</v>
      </c>
      <c r="AB90" s="12">
        <f t="shared" si="32"/>
        <v>-7.6886679186443027E-2</v>
      </c>
      <c r="AD90" s="12">
        <f t="shared" si="33"/>
        <v>0.48078779378246833</v>
      </c>
      <c r="AF90" s="1" t="s">
        <v>12</v>
      </c>
      <c r="AG90" s="3">
        <v>0</v>
      </c>
      <c r="AI90" s="12">
        <f t="shared" si="34"/>
        <v>-0.48078779378246833</v>
      </c>
      <c r="AK90" s="12">
        <f t="shared" si="35"/>
        <v>0.24963089113225506</v>
      </c>
      <c r="AM90" s="12">
        <f t="shared" si="36"/>
        <v>-0.12001948540742845</v>
      </c>
      <c r="AO90" s="1">
        <f t="shared" si="37"/>
        <v>6.0009742703714224E-3</v>
      </c>
      <c r="AP90" s="2">
        <f t="shared" si="38"/>
        <v>-8.7614224347422765E-3</v>
      </c>
      <c r="AQ90" s="2">
        <f t="shared" si="39"/>
        <v>1.1041792657483417E-2</v>
      </c>
      <c r="AR90" s="3">
        <f t="shared" si="40"/>
        <v>3.2405261060005682E-3</v>
      </c>
      <c r="AT90" s="1">
        <f t="shared" si="41"/>
        <v>0</v>
      </c>
      <c r="AU90" s="2">
        <f t="shared" si="42"/>
        <v>0.24985194957702464</v>
      </c>
      <c r="AV90" s="2">
        <f t="shared" si="43"/>
        <v>0.247534584553498</v>
      </c>
      <c r="AW90" s="3">
        <f t="shared" si="44"/>
        <v>0.24994131169874281</v>
      </c>
      <c r="AY90" s="1">
        <f t="shared" si="45"/>
        <v>0.24985194957702464</v>
      </c>
      <c r="AZ90" s="2">
        <f t="shared" si="46"/>
        <v>0.247534584553498</v>
      </c>
      <c r="BA90" s="3">
        <f t="shared" si="47"/>
        <v>0.24994131169874281</v>
      </c>
    </row>
    <row r="91" spans="1:53" x14ac:dyDescent="0.3">
      <c r="A91" s="1">
        <v>1952</v>
      </c>
      <c r="B91" s="2">
        <v>6.23</v>
      </c>
      <c r="C91" s="2" t="s">
        <v>12</v>
      </c>
      <c r="D91" s="3" t="s">
        <v>11</v>
      </c>
      <c r="F91" s="1">
        <v>1</v>
      </c>
      <c r="G91" s="2">
        <f t="shared" si="24"/>
        <v>0.52</v>
      </c>
      <c r="H91" s="2">
        <f t="shared" si="25"/>
        <v>0.89</v>
      </c>
      <c r="I91" s="2">
        <v>0</v>
      </c>
      <c r="J91" s="3">
        <v>1</v>
      </c>
      <c r="Q91" s="1">
        <f t="shared" si="26"/>
        <v>-0.11599999999999999</v>
      </c>
      <c r="R91" s="2">
        <f t="shared" si="27"/>
        <v>3.1539999999999999E-2</v>
      </c>
      <c r="S91" s="3">
        <f t="shared" si="28"/>
        <v>9.7900000000000001E-2</v>
      </c>
      <c r="T91" s="2"/>
      <c r="U91" s="1">
        <v>1</v>
      </c>
      <c r="V91" s="2">
        <f t="shared" si="29"/>
        <v>0.47103247496904815</v>
      </c>
      <c r="W91" s="2">
        <f t="shared" si="30"/>
        <v>0.50788434641717761</v>
      </c>
      <c r="X91" s="3">
        <f t="shared" si="31"/>
        <v>0.52445547051474994</v>
      </c>
      <c r="AB91" s="12">
        <f t="shared" si="32"/>
        <v>-7.6500286901538067E-2</v>
      </c>
      <c r="AD91" s="12">
        <f t="shared" si="33"/>
        <v>0.48088424994771301</v>
      </c>
      <c r="AF91" s="1" t="s">
        <v>11</v>
      </c>
      <c r="AG91" s="3">
        <v>1</v>
      </c>
      <c r="AI91" s="12">
        <f t="shared" si="34"/>
        <v>0.51911575005228694</v>
      </c>
      <c r="AK91" s="12">
        <f t="shared" si="35"/>
        <v>0.24963458809993846</v>
      </c>
      <c r="AM91" s="12">
        <f t="shared" si="36"/>
        <v>0.12958924644049327</v>
      </c>
      <c r="AO91" s="1">
        <f t="shared" si="37"/>
        <v>-6.4794623220246639E-3</v>
      </c>
      <c r="AP91" s="2">
        <f t="shared" si="38"/>
        <v>9.4600149901560085E-3</v>
      </c>
      <c r="AQ91" s="2">
        <f t="shared" si="39"/>
        <v>-1.1922210672525382E-2</v>
      </c>
      <c r="AR91" s="3">
        <f t="shared" si="40"/>
        <v>-3.4989096538933181E-3</v>
      </c>
      <c r="AT91" s="1">
        <f t="shared" si="41"/>
        <v>0</v>
      </c>
      <c r="AU91" s="2">
        <f t="shared" si="42"/>
        <v>0.24916088249358115</v>
      </c>
      <c r="AV91" s="2">
        <f t="shared" si="43"/>
        <v>0.24993783708157394</v>
      </c>
      <c r="AW91" s="3">
        <f t="shared" si="44"/>
        <v>0.24940192996190219</v>
      </c>
      <c r="AY91" s="1">
        <f t="shared" si="45"/>
        <v>0.24916088249358115</v>
      </c>
      <c r="AZ91" s="2">
        <f t="shared" si="46"/>
        <v>0.24993783708157394</v>
      </c>
      <c r="BA91" s="3">
        <f t="shared" si="47"/>
        <v>0.24940192996190219</v>
      </c>
    </row>
    <row r="92" spans="1:53" x14ac:dyDescent="0.3">
      <c r="A92" s="1">
        <v>1936</v>
      </c>
      <c r="B92" s="2">
        <v>4.43</v>
      </c>
      <c r="C92" s="2" t="s">
        <v>11</v>
      </c>
      <c r="D92" s="3" t="s">
        <v>12</v>
      </c>
      <c r="F92" s="1">
        <v>1</v>
      </c>
      <c r="G92" s="2">
        <f t="shared" si="24"/>
        <v>0.36</v>
      </c>
      <c r="H92" s="2">
        <f t="shared" si="25"/>
        <v>0.63285714285714278</v>
      </c>
      <c r="I92" s="2">
        <v>1</v>
      </c>
      <c r="J92" s="3">
        <v>0</v>
      </c>
      <c r="Q92" s="1">
        <f t="shared" si="26"/>
        <v>5.4320000000000007E-2</v>
      </c>
      <c r="R92" s="2">
        <f t="shared" si="27"/>
        <v>0.16859142857142856</v>
      </c>
      <c r="S92" s="3">
        <f t="shared" si="28"/>
        <v>1.2454285714285709E-2</v>
      </c>
      <c r="T92" s="2"/>
      <c r="U92" s="1">
        <v>1</v>
      </c>
      <c r="V92" s="2">
        <f t="shared" si="29"/>
        <v>0.51357666181869843</v>
      </c>
      <c r="W92" s="2">
        <f t="shared" si="30"/>
        <v>0.54204830912223856</v>
      </c>
      <c r="X92" s="3">
        <f t="shared" si="31"/>
        <v>0.50311353118388935</v>
      </c>
      <c r="AB92" s="12">
        <f t="shared" si="32"/>
        <v>-7.5961413468445982E-2</v>
      </c>
      <c r="AD92" s="12">
        <f t="shared" si="33"/>
        <v>0.48101877277768135</v>
      </c>
      <c r="AF92" s="1" t="s">
        <v>11</v>
      </c>
      <c r="AG92" s="3">
        <v>1</v>
      </c>
      <c r="AI92" s="12">
        <f t="shared" si="34"/>
        <v>0.51898122722231865</v>
      </c>
      <c r="AK92" s="12">
        <f t="shared" si="35"/>
        <v>0.2496397130131347</v>
      </c>
      <c r="AM92" s="12">
        <f t="shared" si="36"/>
        <v>0.12955832462298408</v>
      </c>
      <c r="AO92" s="1">
        <f t="shared" si="37"/>
        <v>-6.4779162311492042E-3</v>
      </c>
      <c r="AP92" s="2">
        <f t="shared" si="38"/>
        <v>9.4577576974778383E-3</v>
      </c>
      <c r="AQ92" s="2">
        <f t="shared" si="39"/>
        <v>-1.1919365865314535E-2</v>
      </c>
      <c r="AR92" s="3">
        <f t="shared" si="40"/>
        <v>-3.49807476482057E-3</v>
      </c>
      <c r="AT92" s="1">
        <f t="shared" si="41"/>
        <v>0</v>
      </c>
      <c r="AU92" s="2">
        <f t="shared" si="42"/>
        <v>0.2498156742538607</v>
      </c>
      <c r="AV92" s="2">
        <f t="shared" si="43"/>
        <v>0.24823193969996066</v>
      </c>
      <c r="AW92" s="3">
        <f t="shared" si="44"/>
        <v>0.24999030592356694</v>
      </c>
      <c r="AY92" s="1">
        <f t="shared" si="45"/>
        <v>0.2498156742538607</v>
      </c>
      <c r="AZ92" s="2">
        <f t="shared" si="46"/>
        <v>0.24823193969996066</v>
      </c>
      <c r="BA92" s="3">
        <f t="shared" si="47"/>
        <v>0.24999030592356694</v>
      </c>
    </row>
    <row r="93" spans="1:53" x14ac:dyDescent="0.3">
      <c r="A93" s="1">
        <v>1932</v>
      </c>
      <c r="B93" s="2">
        <v>6.81</v>
      </c>
      <c r="C93" s="2" t="s">
        <v>11</v>
      </c>
      <c r="D93" s="3" t="s">
        <v>12</v>
      </c>
      <c r="F93" s="1">
        <v>1</v>
      </c>
      <c r="G93" s="2">
        <f t="shared" si="24"/>
        <v>0.32</v>
      </c>
      <c r="H93" s="2">
        <f t="shared" si="25"/>
        <v>0.97285714285714275</v>
      </c>
      <c r="I93" s="2">
        <v>1</v>
      </c>
      <c r="J93" s="3">
        <v>0</v>
      </c>
      <c r="Q93" s="1">
        <f t="shared" si="26"/>
        <v>7.5039999999999996E-2</v>
      </c>
      <c r="R93" s="2">
        <f t="shared" si="27"/>
        <v>0.16231142857142858</v>
      </c>
      <c r="S93" s="3">
        <f t="shared" si="28"/>
        <v>4.0494285714285705E-2</v>
      </c>
      <c r="T93" s="2"/>
      <c r="U93" s="1">
        <v>1</v>
      </c>
      <c r="V93" s="2">
        <f t="shared" si="29"/>
        <v>0.51875120182172108</v>
      </c>
      <c r="W93" s="2">
        <f t="shared" si="30"/>
        <v>0.54048900591074289</v>
      </c>
      <c r="X93" s="3">
        <f t="shared" si="31"/>
        <v>0.51012218828016131</v>
      </c>
      <c r="AB93" s="12">
        <f t="shared" si="32"/>
        <v>-7.5629449894367068E-2</v>
      </c>
      <c r="AD93" s="12">
        <f t="shared" si="33"/>
        <v>0.48110164459046578</v>
      </c>
      <c r="AF93" s="1" t="s">
        <v>11</v>
      </c>
      <c r="AG93" s="3">
        <v>1</v>
      </c>
      <c r="AI93" s="12">
        <f t="shared" si="34"/>
        <v>0.51889835540953422</v>
      </c>
      <c r="AK93" s="12">
        <f t="shared" si="35"/>
        <v>0.24964285216281493</v>
      </c>
      <c r="AM93" s="12">
        <f t="shared" si="36"/>
        <v>0.12953926542703015</v>
      </c>
      <c r="AO93" s="1">
        <f t="shared" si="37"/>
        <v>-6.4769632713515077E-3</v>
      </c>
      <c r="AP93" s="2">
        <f t="shared" si="38"/>
        <v>9.456366376173201E-3</v>
      </c>
      <c r="AQ93" s="2">
        <f t="shared" si="39"/>
        <v>-1.1917612419286773E-2</v>
      </c>
      <c r="AR93" s="3">
        <f t="shared" si="40"/>
        <v>-3.4975601665298141E-3</v>
      </c>
      <c r="AT93" s="1">
        <f t="shared" si="41"/>
        <v>0</v>
      </c>
      <c r="AU93" s="2">
        <f t="shared" si="42"/>
        <v>0.24964839243024109</v>
      </c>
      <c r="AV93" s="2">
        <f t="shared" si="43"/>
        <v>0.24836064040035982</v>
      </c>
      <c r="AW93" s="3">
        <f t="shared" si="44"/>
        <v>0.24989754130442096</v>
      </c>
      <c r="AY93" s="1">
        <f t="shared" si="45"/>
        <v>0.24964839243024109</v>
      </c>
      <c r="AZ93" s="2">
        <f t="shared" si="46"/>
        <v>0.24836064040035982</v>
      </c>
      <c r="BA93" s="3">
        <f t="shared" si="47"/>
        <v>0.24989754130442096</v>
      </c>
    </row>
    <row r="94" spans="1:53" x14ac:dyDescent="0.3">
      <c r="A94" s="1">
        <v>1929</v>
      </c>
      <c r="B94" s="2">
        <v>5.56</v>
      </c>
      <c r="C94" s="2" t="s">
        <v>11</v>
      </c>
      <c r="D94" s="3" t="s">
        <v>12</v>
      </c>
      <c r="F94" s="1">
        <v>1</v>
      </c>
      <c r="G94" s="2">
        <f t="shared" si="24"/>
        <v>0.28999999999999998</v>
      </c>
      <c r="H94" s="2">
        <f t="shared" si="25"/>
        <v>0.79428571428571426</v>
      </c>
      <c r="I94" s="2">
        <v>1</v>
      </c>
      <c r="J94" s="3">
        <v>0</v>
      </c>
      <c r="Q94" s="1">
        <f t="shared" si="26"/>
        <v>6.6299999999999998E-2</v>
      </c>
      <c r="R94" s="2">
        <f t="shared" si="27"/>
        <v>0.16193714285714286</v>
      </c>
      <c r="S94" s="3">
        <f t="shared" si="28"/>
        <v>2.5971428571428576E-2</v>
      </c>
      <c r="T94" s="2"/>
      <c r="U94" s="1">
        <v>1</v>
      </c>
      <c r="V94" s="2">
        <f t="shared" si="29"/>
        <v>0.51656893112086466</v>
      </c>
      <c r="W94" s="2">
        <f t="shared" si="30"/>
        <v>0.54039604666338859</v>
      </c>
      <c r="X94" s="3">
        <f t="shared" si="31"/>
        <v>0.50649249220662285</v>
      </c>
      <c r="AB94" s="12">
        <f t="shared" si="32"/>
        <v>-7.5682201610787453E-2</v>
      </c>
      <c r="AD94" s="12">
        <f t="shared" si="33"/>
        <v>0.48108847551465367</v>
      </c>
      <c r="AF94" s="1" t="s">
        <v>11</v>
      </c>
      <c r="AG94" s="3">
        <v>1</v>
      </c>
      <c r="AI94" s="12">
        <f t="shared" si="34"/>
        <v>0.51891152448534639</v>
      </c>
      <c r="AK94" s="12">
        <f t="shared" si="35"/>
        <v>0.24964235424164016</v>
      </c>
      <c r="AM94" s="12">
        <f t="shared" si="36"/>
        <v>0.12954229461564037</v>
      </c>
      <c r="AO94" s="1">
        <f t="shared" si="37"/>
        <v>-6.4771147307820191E-3</v>
      </c>
      <c r="AP94" s="2">
        <f t="shared" si="38"/>
        <v>9.4565875069417462E-3</v>
      </c>
      <c r="AQ94" s="2">
        <f t="shared" si="39"/>
        <v>-1.1917891104638914E-2</v>
      </c>
      <c r="AR94" s="3">
        <f t="shared" si="40"/>
        <v>-3.4976419546222902E-3</v>
      </c>
      <c r="AT94" s="1">
        <f t="shared" si="41"/>
        <v>0</v>
      </c>
      <c r="AU94" s="2">
        <f t="shared" si="42"/>
        <v>0.24972547052151203</v>
      </c>
      <c r="AV94" s="2">
        <f t="shared" si="43"/>
        <v>0.24836815941396934</v>
      </c>
      <c r="AW94" s="3">
        <f t="shared" si="44"/>
        <v>0.24995784754494693</v>
      </c>
      <c r="AY94" s="1">
        <f t="shared" si="45"/>
        <v>0.24972547052151203</v>
      </c>
      <c r="AZ94" s="2">
        <f t="shared" si="46"/>
        <v>0.24836815941396934</v>
      </c>
      <c r="BA94" s="3">
        <f t="shared" si="47"/>
        <v>0.24995784754494693</v>
      </c>
    </row>
    <row r="95" spans="1:53" x14ac:dyDescent="0.3">
      <c r="A95" s="1">
        <v>1971</v>
      </c>
      <c r="B95" s="2">
        <v>6.21</v>
      </c>
      <c r="C95" s="2" t="s">
        <v>11</v>
      </c>
      <c r="D95" s="3" t="s">
        <v>11</v>
      </c>
      <c r="F95" s="1">
        <v>1</v>
      </c>
      <c r="G95" s="2">
        <f t="shared" si="24"/>
        <v>0.71</v>
      </c>
      <c r="H95" s="2">
        <f t="shared" si="25"/>
        <v>0.88714285714285712</v>
      </c>
      <c r="I95" s="2">
        <v>1</v>
      </c>
      <c r="J95" s="3">
        <v>1</v>
      </c>
      <c r="Q95" s="1">
        <f t="shared" si="26"/>
        <v>-2.7139999999999997E-2</v>
      </c>
      <c r="R95" s="2">
        <f t="shared" si="27"/>
        <v>0.12624857142857143</v>
      </c>
      <c r="S95" s="3">
        <f t="shared" si="28"/>
        <v>1.2905714285714274E-2</v>
      </c>
      <c r="T95" s="2"/>
      <c r="U95" s="1">
        <v>1</v>
      </c>
      <c r="V95" s="2">
        <f t="shared" si="29"/>
        <v>0.49321541644370781</v>
      </c>
      <c r="W95" s="2">
        <f t="shared" si="30"/>
        <v>0.53152028793529049</v>
      </c>
      <c r="X95" s="3">
        <f t="shared" si="31"/>
        <v>0.50322638379002849</v>
      </c>
      <c r="AB95" s="12">
        <f t="shared" si="32"/>
        <v>-7.6482253451986837E-2</v>
      </c>
      <c r="AD95" s="12">
        <f t="shared" si="33"/>
        <v>0.48088875172201562</v>
      </c>
      <c r="AF95" s="1" t="s">
        <v>11</v>
      </c>
      <c r="AG95" s="3">
        <v>1</v>
      </c>
      <c r="AI95" s="12">
        <f t="shared" si="34"/>
        <v>0.51911124827798438</v>
      </c>
      <c r="AK95" s="12">
        <f t="shared" si="35"/>
        <v>0.24963476018925723</v>
      </c>
      <c r="AM95" s="12">
        <f t="shared" si="36"/>
        <v>0.12958821197542061</v>
      </c>
      <c r="AO95" s="1">
        <f t="shared" si="37"/>
        <v>-6.4794105987710307E-3</v>
      </c>
      <c r="AP95" s="2">
        <f t="shared" si="38"/>
        <v>9.4599394742057048E-3</v>
      </c>
      <c r="AQ95" s="2">
        <f t="shared" si="39"/>
        <v>-1.1922115501738696E-2</v>
      </c>
      <c r="AR95" s="3">
        <f t="shared" si="40"/>
        <v>-3.4988817233363567E-3</v>
      </c>
      <c r="AT95" s="1">
        <f t="shared" si="41"/>
        <v>0</v>
      </c>
      <c r="AU95" s="2">
        <f t="shared" si="42"/>
        <v>0.24995396942596768</v>
      </c>
      <c r="AV95" s="2">
        <f t="shared" si="43"/>
        <v>0.24900647144847637</v>
      </c>
      <c r="AW95" s="3">
        <f t="shared" si="44"/>
        <v>0.24998959044763944</v>
      </c>
      <c r="AY95" s="1">
        <f t="shared" si="45"/>
        <v>0.24995396942596768</v>
      </c>
      <c r="AZ95" s="2">
        <f t="shared" si="46"/>
        <v>0.24900647144847637</v>
      </c>
      <c r="BA95" s="3">
        <f t="shared" si="47"/>
        <v>0.24998959044763944</v>
      </c>
    </row>
    <row r="96" spans="1:53" x14ac:dyDescent="0.3">
      <c r="A96" s="1">
        <v>1964</v>
      </c>
      <c r="B96" s="2">
        <v>5.17</v>
      </c>
      <c r="C96" s="2" t="s">
        <v>11</v>
      </c>
      <c r="D96" s="3" t="s">
        <v>11</v>
      </c>
      <c r="F96" s="1">
        <v>1</v>
      </c>
      <c r="G96" s="2">
        <f t="shared" si="24"/>
        <v>0.64</v>
      </c>
      <c r="H96" s="2">
        <f t="shared" si="25"/>
        <v>0.73857142857142855</v>
      </c>
      <c r="I96" s="2">
        <v>1</v>
      </c>
      <c r="J96" s="3">
        <v>1</v>
      </c>
      <c r="Q96" s="1">
        <f t="shared" si="26"/>
        <v>-3.252E-2</v>
      </c>
      <c r="R96" s="2">
        <f t="shared" si="27"/>
        <v>0.1226942857142857</v>
      </c>
      <c r="S96" s="3">
        <f t="shared" si="28"/>
        <v>1.0028571428571421E-3</v>
      </c>
      <c r="T96" s="2"/>
      <c r="U96" s="1">
        <v>1</v>
      </c>
      <c r="V96" s="2">
        <f t="shared" si="29"/>
        <v>0.4918707164146317</v>
      </c>
      <c r="W96" s="2">
        <f t="shared" si="30"/>
        <v>0.53063514955896263</v>
      </c>
      <c r="X96" s="3">
        <f t="shared" si="31"/>
        <v>0.5002507142647018</v>
      </c>
      <c r="AB96" s="12">
        <f t="shared" si="32"/>
        <v>-7.6418640746303404E-2</v>
      </c>
      <c r="AD96" s="12">
        <f t="shared" si="33"/>
        <v>0.48090463168384406</v>
      </c>
      <c r="AF96" s="1" t="s">
        <v>11</v>
      </c>
      <c r="AG96" s="3">
        <v>1</v>
      </c>
      <c r="AI96" s="12">
        <f t="shared" si="34"/>
        <v>0.51909536831615588</v>
      </c>
      <c r="AK96" s="12">
        <f t="shared" si="35"/>
        <v>0.24963536690887031</v>
      </c>
      <c r="AM96" s="12">
        <f t="shared" si="36"/>
        <v>0.12958456273029875</v>
      </c>
      <c r="AO96" s="1">
        <f t="shared" si="37"/>
        <v>-6.4792281365149383E-3</v>
      </c>
      <c r="AP96" s="2">
        <f t="shared" si="38"/>
        <v>9.4596730793118089E-3</v>
      </c>
      <c r="AQ96" s="2">
        <f t="shared" si="39"/>
        <v>-1.1921779771187486E-2</v>
      </c>
      <c r="AR96" s="3">
        <f t="shared" si="40"/>
        <v>-3.4987831937180664E-3</v>
      </c>
      <c r="AT96" s="1">
        <f t="shared" si="41"/>
        <v>0</v>
      </c>
      <c r="AU96" s="2">
        <f t="shared" si="42"/>
        <v>0.24993391474838869</v>
      </c>
      <c r="AV96" s="2">
        <f t="shared" si="43"/>
        <v>0.24906148761149999</v>
      </c>
      <c r="AW96" s="3">
        <f t="shared" si="44"/>
        <v>0.24999993714235746</v>
      </c>
      <c r="AY96" s="1">
        <f t="shared" si="45"/>
        <v>0.24993391474838869</v>
      </c>
      <c r="AZ96" s="2">
        <f t="shared" si="46"/>
        <v>0.24906148761149999</v>
      </c>
      <c r="BA96" s="3">
        <f t="shared" si="47"/>
        <v>0.24999993714235746</v>
      </c>
    </row>
    <row r="97" spans="1:53" x14ac:dyDescent="0.3">
      <c r="A97" s="1">
        <v>1945</v>
      </c>
      <c r="B97" s="2">
        <v>4.37</v>
      </c>
      <c r="C97" s="2" t="s">
        <v>12</v>
      </c>
      <c r="D97" s="3" t="s">
        <v>11</v>
      </c>
      <c r="F97" s="1">
        <v>1</v>
      </c>
      <c r="G97" s="2">
        <f t="shared" si="24"/>
        <v>0.45</v>
      </c>
      <c r="H97" s="2">
        <f t="shared" si="25"/>
        <v>0.62428571428571433</v>
      </c>
      <c r="I97" s="2">
        <v>0</v>
      </c>
      <c r="J97" s="3">
        <v>1</v>
      </c>
      <c r="Q97" s="1">
        <f t="shared" si="26"/>
        <v>-0.12794</v>
      </c>
      <c r="R97" s="2">
        <f t="shared" si="27"/>
        <v>2.9157142857142854E-2</v>
      </c>
      <c r="S97" s="3">
        <f t="shared" si="28"/>
        <v>7.6391428571428568E-2</v>
      </c>
      <c r="T97" s="2"/>
      <c r="U97" s="1">
        <v>1</v>
      </c>
      <c r="V97" s="2">
        <f t="shared" si="29"/>
        <v>0.46805855795838164</v>
      </c>
      <c r="W97" s="2">
        <f t="shared" si="30"/>
        <v>0.50728876934935729</v>
      </c>
      <c r="X97" s="3">
        <f t="shared" si="31"/>
        <v>0.51908857519136731</v>
      </c>
      <c r="AB97" s="12">
        <f t="shared" si="32"/>
        <v>-7.6517683579345921E-2</v>
      </c>
      <c r="AD97" s="12">
        <f t="shared" si="33"/>
        <v>0.48087990713665846</v>
      </c>
      <c r="AF97" s="1" t="s">
        <v>12</v>
      </c>
      <c r="AG97" s="3">
        <v>0</v>
      </c>
      <c r="AI97" s="12">
        <f t="shared" si="34"/>
        <v>-0.48087990713665846</v>
      </c>
      <c r="AK97" s="12">
        <f t="shared" si="35"/>
        <v>0.24963442204889716</v>
      </c>
      <c r="AM97" s="12">
        <f t="shared" si="36"/>
        <v>-0.12004417769298707</v>
      </c>
      <c r="AO97" s="1">
        <f t="shared" si="37"/>
        <v>6.002208884649354E-3</v>
      </c>
      <c r="AP97" s="2">
        <f t="shared" si="38"/>
        <v>-8.7632249715880565E-3</v>
      </c>
      <c r="AQ97" s="2">
        <f t="shared" si="39"/>
        <v>1.104406434775481E-2</v>
      </c>
      <c r="AR97" s="3">
        <f t="shared" si="40"/>
        <v>3.241192797710651E-3</v>
      </c>
      <c r="AT97" s="1">
        <f t="shared" si="41"/>
        <v>0</v>
      </c>
      <c r="AU97" s="2">
        <f t="shared" si="42"/>
        <v>0.24897974428030195</v>
      </c>
      <c r="AV97" s="2">
        <f t="shared" si="43"/>
        <v>0.24994687384137187</v>
      </c>
      <c r="AW97" s="3">
        <f t="shared" si="44"/>
        <v>0.24963562629716352</v>
      </c>
      <c r="AY97" s="1">
        <f t="shared" si="45"/>
        <v>0.24897974428030195</v>
      </c>
      <c r="AZ97" s="2">
        <f t="shared" si="46"/>
        <v>0.24994687384137187</v>
      </c>
      <c r="BA97" s="3">
        <f t="shared" si="47"/>
        <v>0.24963562629716352</v>
      </c>
    </row>
    <row r="98" spans="1:53" x14ac:dyDescent="0.3">
      <c r="A98" s="1">
        <v>1955</v>
      </c>
      <c r="B98" s="2">
        <v>6.71</v>
      </c>
      <c r="C98" s="2" t="s">
        <v>11</v>
      </c>
      <c r="D98" s="3" t="s">
        <v>12</v>
      </c>
      <c r="F98" s="1">
        <v>1</v>
      </c>
      <c r="G98" s="2">
        <f t="shared" si="24"/>
        <v>0.55000000000000004</v>
      </c>
      <c r="H98" s="2">
        <f t="shared" si="25"/>
        <v>0.95857142857142852</v>
      </c>
      <c r="I98" s="2">
        <v>1</v>
      </c>
      <c r="J98" s="3">
        <v>0</v>
      </c>
      <c r="Q98" s="1">
        <f t="shared" si="26"/>
        <v>6.4579999999999999E-2</v>
      </c>
      <c r="R98" s="2">
        <f t="shared" si="27"/>
        <v>0.17901428571428574</v>
      </c>
      <c r="S98" s="3">
        <f t="shared" si="28"/>
        <v>3.8402857142857141E-2</v>
      </c>
      <c r="T98" s="2"/>
      <c r="U98" s="1">
        <v>1</v>
      </c>
      <c r="V98" s="2">
        <f t="shared" si="29"/>
        <v>0.51613939117619301</v>
      </c>
      <c r="W98" s="2">
        <f t="shared" si="30"/>
        <v>0.54463443834975456</v>
      </c>
      <c r="X98" s="3">
        <f t="shared" si="31"/>
        <v>0.50959953454836537</v>
      </c>
      <c r="AB98" s="12">
        <f t="shared" si="32"/>
        <v>-7.6187380205121197E-2</v>
      </c>
      <c r="AD98" s="12">
        <f t="shared" si="33"/>
        <v>0.48096236274857695</v>
      </c>
      <c r="AF98" s="1" t="s">
        <v>11</v>
      </c>
      <c r="AG98" s="3">
        <v>1</v>
      </c>
      <c r="AI98" s="12">
        <f t="shared" si="34"/>
        <v>0.51903763725142305</v>
      </c>
      <c r="AK98" s="12">
        <f t="shared" si="35"/>
        <v>0.24963756836788323</v>
      </c>
      <c r="AM98" s="12">
        <f t="shared" si="36"/>
        <v>0.1295712936548567</v>
      </c>
      <c r="AO98" s="1">
        <f t="shared" si="37"/>
        <v>-6.4785646827428354E-3</v>
      </c>
      <c r="AP98" s="2">
        <f t="shared" si="38"/>
        <v>9.4587044368045388E-3</v>
      </c>
      <c r="AQ98" s="2">
        <f t="shared" si="39"/>
        <v>-1.1920559016246817E-2</v>
      </c>
      <c r="AR98" s="3">
        <f t="shared" si="40"/>
        <v>-3.4984249286811307E-3</v>
      </c>
      <c r="AT98" s="1">
        <f t="shared" si="41"/>
        <v>0</v>
      </c>
      <c r="AU98" s="2">
        <f t="shared" si="42"/>
        <v>0.24973952005246183</v>
      </c>
      <c r="AV98" s="2">
        <f t="shared" si="43"/>
        <v>0.24800776691320195</v>
      </c>
      <c r="AW98" s="3">
        <f t="shared" si="44"/>
        <v>0.24990784893645474</v>
      </c>
      <c r="AY98" s="1">
        <f t="shared" si="45"/>
        <v>0.24973952005246183</v>
      </c>
      <c r="AZ98" s="2">
        <f t="shared" si="46"/>
        <v>0.24800776691320195</v>
      </c>
      <c r="BA98" s="3">
        <f t="shared" si="47"/>
        <v>0.24990784893645474</v>
      </c>
    </row>
    <row r="99" spans="1:53" x14ac:dyDescent="0.3">
      <c r="A99" s="1">
        <v>1987</v>
      </c>
      <c r="B99" s="2">
        <v>4.28</v>
      </c>
      <c r="C99" s="2" t="s">
        <v>11</v>
      </c>
      <c r="D99" s="3" t="s">
        <v>12</v>
      </c>
      <c r="F99" s="1">
        <v>1</v>
      </c>
      <c r="G99" s="2">
        <f t="shared" si="24"/>
        <v>0.87</v>
      </c>
      <c r="H99" s="2">
        <f t="shared" si="25"/>
        <v>0.61142857142857143</v>
      </c>
      <c r="I99" s="2">
        <v>1</v>
      </c>
      <c r="J99" s="3">
        <v>0</v>
      </c>
      <c r="Q99" s="1">
        <f t="shared" si="26"/>
        <v>3.1700000000000006E-2</v>
      </c>
      <c r="R99" s="2">
        <f t="shared" si="27"/>
        <v>0.20552571428571431</v>
      </c>
      <c r="S99" s="3">
        <f t="shared" si="28"/>
        <v>8.6571428571428494E-3</v>
      </c>
      <c r="T99" s="2"/>
      <c r="U99" s="1">
        <v>1</v>
      </c>
      <c r="V99" s="2">
        <f t="shared" si="29"/>
        <v>0.50792433642057822</v>
      </c>
      <c r="W99" s="2">
        <f t="shared" si="30"/>
        <v>0.55120132317678106</v>
      </c>
      <c r="X99" s="3">
        <f t="shared" si="31"/>
        <v>0.50216427219731852</v>
      </c>
      <c r="AB99" s="12">
        <f t="shared" si="32"/>
        <v>-7.7190480522889252E-2</v>
      </c>
      <c r="AD99" s="12">
        <f t="shared" si="33"/>
        <v>0.48071195602734912</v>
      </c>
      <c r="AF99" s="1" t="s">
        <v>12</v>
      </c>
      <c r="AG99" s="3">
        <v>0</v>
      </c>
      <c r="AI99" s="12">
        <f t="shared" si="34"/>
        <v>-0.48071195602734912</v>
      </c>
      <c r="AK99" s="12">
        <f t="shared" si="35"/>
        <v>0.24962797135970907</v>
      </c>
      <c r="AM99" s="12">
        <f t="shared" si="36"/>
        <v>-0.11999915039146483</v>
      </c>
      <c r="AO99" s="1">
        <f t="shared" si="37"/>
        <v>5.9999575195732423E-3</v>
      </c>
      <c r="AP99" s="2">
        <f t="shared" si="38"/>
        <v>-8.7599379785769319E-3</v>
      </c>
      <c r="AQ99" s="2">
        <f t="shared" si="39"/>
        <v>1.1039921836014764E-2</v>
      </c>
      <c r="AR99" s="3">
        <f t="shared" si="40"/>
        <v>3.2399770605695505E-3</v>
      </c>
      <c r="AT99" s="1">
        <f t="shared" si="41"/>
        <v>0</v>
      </c>
      <c r="AU99" s="2">
        <f t="shared" si="42"/>
        <v>0.24993720489229349</v>
      </c>
      <c r="AV99" s="2">
        <f t="shared" si="43"/>
        <v>0.24737842450494682</v>
      </c>
      <c r="AW99" s="3">
        <f t="shared" si="44"/>
        <v>0.24999531592585592</v>
      </c>
      <c r="AY99" s="1">
        <f t="shared" si="45"/>
        <v>0.24993720489229349</v>
      </c>
      <c r="AZ99" s="2">
        <f t="shared" si="46"/>
        <v>0.24737842450494682</v>
      </c>
      <c r="BA99" s="3">
        <f t="shared" si="47"/>
        <v>0.24999531592585592</v>
      </c>
    </row>
    <row r="100" spans="1:53" x14ac:dyDescent="0.3">
      <c r="A100" s="1">
        <v>1934</v>
      </c>
      <c r="B100" s="2">
        <v>4.68</v>
      </c>
      <c r="C100" s="2" t="s">
        <v>11</v>
      </c>
      <c r="D100" s="3" t="s">
        <v>12</v>
      </c>
      <c r="F100" s="1">
        <v>1</v>
      </c>
      <c r="G100" s="2">
        <f t="shared" si="24"/>
        <v>0.34</v>
      </c>
      <c r="H100" s="2">
        <f t="shared" si="25"/>
        <v>0.66857142857142848</v>
      </c>
      <c r="I100" s="2">
        <v>1</v>
      </c>
      <c r="J100" s="3">
        <v>0</v>
      </c>
      <c r="Q100" s="1">
        <f t="shared" si="26"/>
        <v>5.7159999999999996E-2</v>
      </c>
      <c r="R100" s="2">
        <f t="shared" si="27"/>
        <v>0.16679428571428573</v>
      </c>
      <c r="S100" s="3">
        <f t="shared" si="28"/>
        <v>1.5462857142857125E-2</v>
      </c>
      <c r="T100" s="2"/>
      <c r="U100" s="1">
        <v>1</v>
      </c>
      <c r="V100" s="2">
        <f t="shared" si="29"/>
        <v>0.51428611050201201</v>
      </c>
      <c r="W100" s="2">
        <f t="shared" si="30"/>
        <v>0.54160216727144805</v>
      </c>
      <c r="X100" s="3">
        <f t="shared" si="31"/>
        <v>0.50386563726321454</v>
      </c>
      <c r="AB100" s="12">
        <f t="shared" si="32"/>
        <v>-7.5888885528433148E-2</v>
      </c>
      <c r="AD100" s="12">
        <f t="shared" si="33"/>
        <v>0.48103687865672951</v>
      </c>
      <c r="AF100" s="1" t="s">
        <v>11</v>
      </c>
      <c r="AG100" s="3">
        <v>1</v>
      </c>
      <c r="AI100" s="12">
        <f t="shared" si="34"/>
        <v>0.51896312134327049</v>
      </c>
      <c r="AK100" s="12">
        <f t="shared" si="35"/>
        <v>0.24964040002892041</v>
      </c>
      <c r="AM100" s="12">
        <f t="shared" si="36"/>
        <v>0.12955416121239122</v>
      </c>
      <c r="AO100" s="1">
        <f t="shared" si="37"/>
        <v>-6.477708060619561E-3</v>
      </c>
      <c r="AP100" s="2">
        <f t="shared" si="38"/>
        <v>9.4574537685045579E-3</v>
      </c>
      <c r="AQ100" s="2">
        <f t="shared" si="39"/>
        <v>-1.1918982831539991E-2</v>
      </c>
      <c r="AR100" s="3">
        <f t="shared" si="40"/>
        <v>-3.4979623527345628E-3</v>
      </c>
      <c r="AT100" s="1">
        <f t="shared" si="41"/>
        <v>0</v>
      </c>
      <c r="AU100" s="2">
        <f t="shared" si="42"/>
        <v>0.2497959070467243</v>
      </c>
      <c r="AV100" s="2">
        <f t="shared" si="43"/>
        <v>0.24826925967831845</v>
      </c>
      <c r="AW100" s="3">
        <f t="shared" si="44"/>
        <v>0.24998505684854924</v>
      </c>
      <c r="AY100" s="1">
        <f t="shared" si="45"/>
        <v>0.2497959070467243</v>
      </c>
      <c r="AZ100" s="2">
        <f t="shared" si="46"/>
        <v>0.24826925967831845</v>
      </c>
      <c r="BA100" s="3">
        <f t="shared" si="47"/>
        <v>0.24998505684854924</v>
      </c>
    </row>
    <row r="101" spans="1:53" x14ac:dyDescent="0.3">
      <c r="A101" s="1">
        <v>1924</v>
      </c>
      <c r="B101" s="2">
        <v>5.78</v>
      </c>
      <c r="C101" s="2" t="s">
        <v>11</v>
      </c>
      <c r="D101" s="3" t="s">
        <v>12</v>
      </c>
      <c r="F101" s="1">
        <v>1</v>
      </c>
      <c r="G101" s="2">
        <f t="shared" si="24"/>
        <v>0.24</v>
      </c>
      <c r="H101" s="2">
        <f t="shared" si="25"/>
        <v>0.82571428571428573</v>
      </c>
      <c r="I101" s="2">
        <v>1</v>
      </c>
      <c r="J101" s="3">
        <v>0</v>
      </c>
      <c r="Q101" s="1">
        <f t="shared" si="26"/>
        <v>7.016E-2</v>
      </c>
      <c r="R101" s="2">
        <f t="shared" si="27"/>
        <v>0.15802285714285713</v>
      </c>
      <c r="S101" s="3">
        <f t="shared" si="28"/>
        <v>2.8748571428571429E-2</v>
      </c>
      <c r="T101" s="2"/>
      <c r="U101" s="1">
        <v>1</v>
      </c>
      <c r="V101" s="2">
        <f t="shared" si="29"/>
        <v>0.51753280859447648</v>
      </c>
      <c r="W101" s="2">
        <f t="shared" si="30"/>
        <v>0.53942371021913171</v>
      </c>
      <c r="X101" s="3">
        <f t="shared" si="31"/>
        <v>0.50718664789534962</v>
      </c>
      <c r="AB101" s="12">
        <f t="shared" si="32"/>
        <v>-7.5541125805937775E-2</v>
      </c>
      <c r="AD101" s="12">
        <f t="shared" si="33"/>
        <v>0.48112369410460615</v>
      </c>
      <c r="AF101" s="1" t="s">
        <v>11</v>
      </c>
      <c r="AG101" s="3">
        <v>1</v>
      </c>
      <c r="AI101" s="12">
        <f t="shared" si="34"/>
        <v>0.5188763058953938</v>
      </c>
      <c r="AK101" s="12">
        <f t="shared" si="35"/>
        <v>0.2496436850757435</v>
      </c>
      <c r="AM101" s="12">
        <f t="shared" si="36"/>
        <v>0.12953419310221484</v>
      </c>
      <c r="AO101" s="1">
        <f t="shared" si="37"/>
        <v>-6.4767096551107423E-3</v>
      </c>
      <c r="AP101" s="2">
        <f t="shared" si="38"/>
        <v>9.4559960964616819E-3</v>
      </c>
      <c r="AQ101" s="2">
        <f t="shared" si="39"/>
        <v>-1.1917145765403765E-2</v>
      </c>
      <c r="AR101" s="3">
        <f t="shared" si="40"/>
        <v>-3.4974232137598006E-3</v>
      </c>
      <c r="AT101" s="1">
        <f t="shared" si="41"/>
        <v>0</v>
      </c>
      <c r="AU101" s="2">
        <f t="shared" si="42"/>
        <v>0.24969260062278945</v>
      </c>
      <c r="AV101" s="2">
        <f t="shared" si="43"/>
        <v>0.24844577107255794</v>
      </c>
      <c r="AW101" s="3">
        <f t="shared" si="44"/>
        <v>0.24994835209202826</v>
      </c>
      <c r="AY101" s="1">
        <f t="shared" si="45"/>
        <v>0.24969260062278945</v>
      </c>
      <c r="AZ101" s="2">
        <f t="shared" si="46"/>
        <v>0.24844577107255794</v>
      </c>
      <c r="BA101" s="3">
        <f t="shared" si="47"/>
        <v>0.24994835209202826</v>
      </c>
    </row>
    <row r="102" spans="1:53" ht="15" thickBot="1" x14ac:dyDescent="0.35">
      <c r="A102" s="1">
        <v>1997</v>
      </c>
      <c r="B102" s="2">
        <v>6.68</v>
      </c>
      <c r="C102" s="2" t="s">
        <v>12</v>
      </c>
      <c r="D102" s="3" t="s">
        <v>12</v>
      </c>
      <c r="F102" s="4">
        <v>1</v>
      </c>
      <c r="G102" s="5">
        <f t="shared" si="24"/>
        <v>0.97</v>
      </c>
      <c r="H102" s="5">
        <f t="shared" si="25"/>
        <v>0.95428571428571429</v>
      </c>
      <c r="I102" s="5">
        <v>0</v>
      </c>
      <c r="J102" s="6">
        <v>0</v>
      </c>
      <c r="Q102" s="1">
        <f t="shared" si="26"/>
        <v>-5.0299999999999997E-2</v>
      </c>
      <c r="R102" s="2">
        <f t="shared" si="27"/>
        <v>0.12829714285714289</v>
      </c>
      <c r="S102" s="3">
        <f t="shared" si="28"/>
        <v>0.12037142857142857</v>
      </c>
      <c r="T102" s="2"/>
      <c r="U102" s="4">
        <v>1</v>
      </c>
      <c r="V102" s="5">
        <f t="shared" si="29"/>
        <v>0.48742765065284216</v>
      </c>
      <c r="W102" s="5">
        <f t="shared" si="30"/>
        <v>0.53203036236354362</v>
      </c>
      <c r="X102" s="6">
        <f t="shared" si="31"/>
        <v>0.53005657439157194</v>
      </c>
      <c r="AB102" s="13">
        <f t="shared" si="32"/>
        <v>-7.7676102348360976E-2</v>
      </c>
      <c r="AD102" s="13">
        <f t="shared" si="33"/>
        <v>0.48059073237405597</v>
      </c>
      <c r="AF102" s="4" t="s">
        <v>12</v>
      </c>
      <c r="AG102" s="6">
        <v>0</v>
      </c>
      <c r="AI102" s="13">
        <f t="shared" si="34"/>
        <v>-0.48059073237405597</v>
      </c>
      <c r="AK102" s="13">
        <f t="shared" si="35"/>
        <v>0.24962328033022452</v>
      </c>
      <c r="AM102" s="13">
        <f t="shared" si="36"/>
        <v>-0.11996663511151688</v>
      </c>
      <c r="AO102" s="4">
        <f t="shared" si="37"/>
        <v>5.9983317555758441E-3</v>
      </c>
      <c r="AP102" s="5">
        <f t="shared" si="38"/>
        <v>-8.7575643631407317E-3</v>
      </c>
      <c r="AQ102" s="5">
        <f t="shared" si="39"/>
        <v>1.1036930430259552E-2</v>
      </c>
      <c r="AR102" s="6">
        <f t="shared" si="40"/>
        <v>3.2390991480109555E-3</v>
      </c>
      <c r="AT102" s="4">
        <f t="shared" si="41"/>
        <v>0</v>
      </c>
      <c r="AU102" s="5">
        <f t="shared" si="42"/>
        <v>0.24984193603189306</v>
      </c>
      <c r="AV102" s="5">
        <f t="shared" si="43"/>
        <v>0.24897405588686009</v>
      </c>
      <c r="AW102" s="6">
        <f t="shared" si="44"/>
        <v>0.24909660233584391</v>
      </c>
      <c r="AY102" s="4">
        <f t="shared" si="45"/>
        <v>0.24984193603189306</v>
      </c>
      <c r="AZ102" s="5">
        <f t="shared" si="46"/>
        <v>0.24897405588686009</v>
      </c>
      <c r="BA102" s="6">
        <f t="shared" si="47"/>
        <v>0.24909660233584391</v>
      </c>
    </row>
    <row r="103" spans="1:53" ht="15" thickBot="1" x14ac:dyDescent="0.35">
      <c r="A103" s="1">
        <v>1900</v>
      </c>
      <c r="B103" s="2">
        <v>1.51</v>
      </c>
      <c r="C103" s="2"/>
      <c r="D103" s="3"/>
      <c r="Q103" s="4">
        <f t="shared" si="26"/>
        <v>0</v>
      </c>
      <c r="R103" s="5">
        <f t="shared" si="27"/>
        <v>0</v>
      </c>
      <c r="S103" s="6">
        <f t="shared" si="28"/>
        <v>0</v>
      </c>
      <c r="T103" s="2"/>
      <c r="AI103">
        <f t="shared" si="34"/>
        <v>0</v>
      </c>
    </row>
    <row r="104" spans="1:53" ht="15" thickBot="1" x14ac:dyDescent="0.35">
      <c r="A104" s="4">
        <v>1999</v>
      </c>
      <c r="B104" s="5">
        <v>6.93</v>
      </c>
      <c r="C104" s="5"/>
      <c r="D104" s="6"/>
      <c r="AH104" t="s">
        <v>13</v>
      </c>
      <c r="AI104">
        <f t="shared" si="34"/>
        <v>0</v>
      </c>
    </row>
  </sheetData>
  <mergeCells count="13">
    <mergeCell ref="AO1:AR1"/>
    <mergeCell ref="AT1:AW1"/>
    <mergeCell ref="AY1:BA1"/>
    <mergeCell ref="BC1:BE1"/>
    <mergeCell ref="BG1:BI1"/>
    <mergeCell ref="BC8:BE11"/>
    <mergeCell ref="BG9:BI14"/>
    <mergeCell ref="A1:D1"/>
    <mergeCell ref="F1:J1"/>
    <mergeCell ref="Q1:S1"/>
    <mergeCell ref="M1:O1"/>
    <mergeCell ref="U1:X1"/>
    <mergeCell ref="AF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music_train_calculations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</cp:lastModifiedBy>
  <dcterms:created xsi:type="dcterms:W3CDTF">2018-10-24T15:51:09Z</dcterms:created>
  <dcterms:modified xsi:type="dcterms:W3CDTF">2018-10-24T15:51:19Z</dcterms:modified>
</cp:coreProperties>
</file>