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215" documentId="11_E60897F41BE170836B02CE998F75CCDC64E183C8" xr6:coauthVersionLast="47" xr6:coauthVersionMax="47" xr10:uidLastSave="{968613DF-9B55-4C3D-89BE-C09FC905C536}"/>
  <bookViews>
    <workbookView xWindow="240" yWindow="105" windowWidth="14805" windowHeight="8010" xr2:uid="{00000000-000D-0000-FFFF-FFFF00000000}"/>
  </bookViews>
  <sheets>
    <sheet name="Sheet1" sheetId="3" r:id="rId1"/>
    <sheet name="Sheet2" sheetId="5" r:id="rId2"/>
    <sheet name="Sheet3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F21" i="4"/>
  <c r="C27" i="5"/>
  <c r="C26" i="5"/>
  <c r="C25" i="5"/>
  <c r="C24" i="5"/>
  <c r="C23" i="5"/>
  <c r="C22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L14" i="3"/>
  <c r="I41" i="3"/>
  <c r="I40" i="3"/>
  <c r="I39" i="3"/>
  <c r="I38" i="3"/>
  <c r="I37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</calcChain>
</file>

<file path=xl/sharedStrings.xml><?xml version="1.0" encoding="utf-8"?>
<sst xmlns="http://schemas.openxmlformats.org/spreadsheetml/2006/main" count="192" uniqueCount="139">
  <si>
    <t>Q. Find the date from the table in the right</t>
  </si>
  <si>
    <t>Q. Lookup the Instrument, Grade, Centre, Date &amp; Time for Student Name present in Cell C27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</si>
  <si>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</si>
  <si>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</si>
  <si>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</si>
  <si>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</si>
  <si>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</si>
  <si>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</si>
  <si>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</si>
  <si>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</si>
  <si>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</si>
  <si>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</si>
  <si>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</si>
  <si>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</si>
  <si>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</si>
  <si>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</si>
  <si>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</si>
  <si>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</si>
  <si>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</si>
  <si>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13-06-2018</t>
  </si>
  <si>
    <t>15-06-2018</t>
  </si>
  <si>
    <t>14-06-2018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</si>
  <si>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</si>
  <si>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</si>
  <si>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</si>
  <si>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</si>
  <si>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</si>
  <si>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</si>
  <si>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</si>
  <si>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</si>
  <si>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</si>
  <si>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</si>
  <si>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</si>
  <si>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</si>
  <si>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</si>
  <si>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</si>
  <si>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</si>
  <si>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 Fox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</si>
  <si>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</si>
  <si>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</si>
  <si>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</si>
  <si>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</si>
  <si>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</si>
  <si>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</si>
  <si>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</si>
  <si>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</si>
  <si>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</si>
  <si>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</si>
  <si>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</si>
  <si>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Pupil Search:</t>
  </si>
  <si>
    <t>Pupil Name:</t>
  </si>
  <si>
    <t>&lt;--- Change Name Here</t>
  </si>
  <si>
    <t>Instrument:</t>
  </si>
  <si>
    <t>Grade:</t>
  </si>
  <si>
    <t>Centre:</t>
  </si>
  <si>
    <t>Date:</t>
  </si>
  <si>
    <t>Time:</t>
  </si>
  <si>
    <t>Playground Safety Checks</t>
  </si>
  <si>
    <t>A site passes when all criteria - Swings, SLides, Rocker &amp; Climbing Frame are greater than 7. Find which of these sites will Pass</t>
  </si>
  <si>
    <t>For a given Site Code in cell C21, fetch the values of Location, Swings, SLides, Rocker, Climbing Frame and Overall result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</si>
  <si>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</si>
  <si>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</si>
  <si>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</si>
  <si>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</si>
  <si>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</si>
  <si>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</si>
  <si>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</si>
  <si>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</si>
  <si>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</si>
  <si>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>B92/756</t>
  </si>
  <si>
    <t>Church Fold</t>
  </si>
  <si>
    <t>B66/997</t>
  </si>
  <si>
    <t>Emily Lane</t>
  </si>
  <si>
    <t>B81/222</t>
  </si>
  <si>
    <t>Grange Avenue</t>
  </si>
  <si>
    <t>B54/871</t>
  </si>
  <si>
    <t>Howards Park</t>
  </si>
  <si>
    <t>B55/993</t>
  </si>
  <si>
    <t>Poppy Close</t>
  </si>
  <si>
    <t>B92/771</t>
  </si>
  <si>
    <t>Ribble Gardens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</si>
  <si>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</si>
  <si>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</si>
  <si>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</si>
  <si>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</si>
  <si>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</si>
  <si>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</si>
  <si>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</si>
  <si>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</si>
  <si>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</si>
  <si>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</si>
  <si>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</si>
  <si>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</si>
  <si>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</si>
  <si>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&lt;--- Change Code here</t>
  </si>
  <si>
    <t>Location:</t>
  </si>
  <si>
    <t>Swings:</t>
  </si>
  <si>
    <t>Slides:</t>
  </si>
  <si>
    <t>Rocker:</t>
  </si>
  <si>
    <t>C/Frame:</t>
  </si>
  <si>
    <t>Overall:</t>
  </si>
  <si>
    <t>CLASSIC FAVORITES</t>
  </si>
  <si>
    <t>TALL</t>
  </si>
  <si>
    <t>GRANDE</t>
  </si>
  <si>
    <t>VENTI</t>
  </si>
  <si>
    <t>Caffe Latte</t>
  </si>
  <si>
    <t>$2.95</t>
  </si>
  <si>
    <t>$3.75</t>
  </si>
  <si>
    <t>$4.15</t>
  </si>
  <si>
    <t>Cappuccino</t>
  </si>
  <si>
    <t>$3.65</t>
  </si>
  <si>
    <t>Caramel Macchiato</t>
  </si>
  <si>
    <t>$3.95</t>
  </si>
  <si>
    <t>$4.25</t>
  </si>
  <si>
    <t>Caffe Mocha</t>
  </si>
  <si>
    <t>$4.40</t>
  </si>
  <si>
    <t>White Chocolate Mocha</t>
  </si>
  <si>
    <t>$4.55</t>
  </si>
  <si>
    <t>Caffe Americano</t>
  </si>
  <si>
    <t>$2.00</t>
  </si>
  <si>
    <t>$2.40</t>
  </si>
  <si>
    <t>$2.75</t>
  </si>
  <si>
    <t>Cinnamon Dolce Latte</t>
  </si>
  <si>
    <t>$4.75</t>
  </si>
  <si>
    <t>$5.15</t>
  </si>
  <si>
    <t>Steamer</t>
  </si>
  <si>
    <t>$2.25</t>
  </si>
  <si>
    <t>$2.50</t>
  </si>
  <si>
    <t>Drip Coffee</t>
  </si>
  <si>
    <t>$1.75</t>
  </si>
  <si>
    <t>$1.95</t>
  </si>
  <si>
    <t>$2.05</t>
  </si>
  <si>
    <t>Question: What is the price of a Caffe Mocha, size Grande?</t>
  </si>
  <si>
    <t>HLOOKUP</t>
  </si>
  <si>
    <t>VLOOKUP</t>
  </si>
  <si>
    <t>XLOOKUP</t>
  </si>
  <si>
    <t xml:space="preserve">Select Your Coffee   </t>
  </si>
  <si>
    <t xml:space="preserve">Select Size   </t>
  </si>
  <si>
    <t xml:space="preserve">You have to pay: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</si>
</sst>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$-409]#,##0.00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u/>
      <sz val="14"/>
      <color rgb="FF000000"/>
      <name val="Calibri"/>
      <family val="2"/>
    </font>
    <font>
      <i/>
      <sz val="11"/>
      <color rgb="FF000000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sz val="11"/>
      <name val="Calibri"/>
      <family val="2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E4D5"/>
        <bgColor rgb="FF000000"/>
      </patternFill>
    </fill>
    <fill>
      <patternFill patternType="solid">
        <fgColor rgb="FFE2EFD9"/>
        <bgColor rgb="FF000000"/>
      </patternFill>
    </fill>
    <fill>
      <patternFill patternType="solid">
        <fgColor rgb="FFFFF3C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20" fontId="1" fillId="0" borderId="4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14" fontId="3" fillId="3" borderId="4" xfId="0" applyNumberFormat="1" applyFont="1" applyFill="1" applyBorder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/>
    <xf numFmtId="0" fontId="1" fillId="4" borderId="3" xfId="0" applyFont="1" applyFill="1" applyBorder="1"/>
    <xf numFmtId="0" fontId="6" fillId="0" borderId="1" xfId="0" applyFont="1" applyBorder="1"/>
    <xf numFmtId="0" fontId="7" fillId="0" borderId="2" xfId="0" applyFont="1" applyBorder="1"/>
    <xf numFmtId="0" fontId="8" fillId="0" borderId="0" xfId="0" applyFont="1"/>
    <xf numFmtId="0" fontId="9" fillId="0" borderId="3" xfId="0" applyFont="1" applyBorder="1"/>
    <xf numFmtId="0" fontId="9" fillId="0" borderId="0" xfId="0" applyFont="1"/>
    <xf numFmtId="0" fontId="7" fillId="5" borderId="0" xfId="0" applyFont="1" applyFill="1"/>
    <xf numFmtId="0" fontId="7" fillId="0" borderId="0" xfId="0" applyFont="1"/>
    <xf numFmtId="0" fontId="8" fillId="6" borderId="1" xfId="0" applyFont="1" applyFill="1" applyBorder="1"/>
    <xf numFmtId="0" fontId="8" fillId="6" borderId="3" xfId="0" applyFont="1" applyFill="1" applyBorder="1"/>
    <xf numFmtId="0" fontId="8" fillId="0" borderId="1" xfId="0" applyFont="1" applyBorder="1"/>
    <xf numFmtId="14" fontId="1" fillId="0" borderId="4" xfId="0" applyNumberFormat="1" applyFont="1" applyBorder="1"/>
    <xf numFmtId="164" fontId="1" fillId="0" borderId="0" xfId="0" applyNumberFormat="1" applyFont="1"/>
    <xf numFmtId="164" fontId="1" fillId="4" borderId="3" xfId="0" applyNumberFormat="1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0" xfId="0" applyFont="1"/>
    <xf numFmtId="0" fontId="11" fillId="8" borderId="1" xfId="0" applyFont="1" applyFill="1" applyBorder="1" applyAlignment="1">
      <alignment horizontal="center"/>
    </xf>
    <xf numFmtId="0" fontId="13" fillId="0" borderId="0" xfId="0" applyFont="1"/>
    <xf numFmtId="0" fontId="9" fillId="0" borderId="4" xfId="0" applyFont="1" applyBorder="1"/>
    <xf numFmtId="165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ABD5-B61A-4E23-8DF9-6478D280DD1F}">
  <dimension ref="G10:V41"/>
  <sheetViews>
    <sheetView tabSelected="1" topLeftCell="F24" workbookViewId="0">
      <selection activeCell="M14" sqref="M14"/>
    </sheetView>
  </sheetViews>
  <sheetFormatPr defaultRowHeight="15"/>
  <cols>
    <col min="9" max="9" width="12.42578125" customWidth="1"/>
    <col min="12" max="12" width="11.5703125" customWidth="1"/>
    <col min="15" max="15" width="12.42578125" bestFit="1" customWidth="1"/>
  </cols>
  <sheetData>
    <row r="10" spans="7:22">
      <c r="G10" s="1"/>
      <c r="H10" s="2" t="s">
        <v>0</v>
      </c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7:22">
      <c r="G11" s="1"/>
      <c r="H11" s="2" t="s">
        <v>1</v>
      </c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</row>
    <row r="12" spans="7:22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7:22">
      <c r="G13" s="1"/>
      <c r="H13" s="3" t="s">
        <v>2</v>
      </c>
      <c r="I13" s="4" t="s">
        <v>3</v>
      </c>
      <c r="J13" s="4" t="s">
        <v>4</v>
      </c>
      <c r="K13" s="4" t="s">
        <v>5</v>
      </c>
      <c r="L13" s="4" t="s">
        <v>6</v>
      </c>
      <c r="M13" s="4" t="s">
        <v>7</v>
      </c>
      <c r="N13" s="1"/>
      <c r="O13" s="1"/>
      <c r="P13" s="1"/>
      <c r="Q13" s="1"/>
      <c r="R13" s="1"/>
      <c r="S13" s="1"/>
      <c r="T13" s="1"/>
      <c r="U13" s="1"/>
      <c r="V13" s="1"/>
    </row>
    <row r="14" spans="7:22">
      <c r="G14" s="1"/>
      <c r="H14" s="5" t="s">
        <v>8</v>
      </c>
      <c r="I14" s="6" t="s">
        <v>9</v>
      </c>
      <c r="J14" s="6">
        <v>6</v>
      </c>
      <c r="K14" s="6" t="s">
        <v>10</v>
      </c>
      <c r="L14" s="28">
        <f>HLOOKUP(K14,$O$14:$U$15,2)</f>
        <v>43349</v>
      </c>
      <c r="M14" s="7">
        <v>0.4375</v>
      </c>
      <c r="N14" s="1"/>
      <c r="O14" s="8" t="s">
        <v>11</v>
      </c>
      <c r="P14" s="9" t="s">
        <v>12</v>
      </c>
      <c r="Q14" s="9" t="s">
        <v>13</v>
      </c>
      <c r="R14" s="9" t="s">
        <v>14</v>
      </c>
      <c r="S14" s="9" t="s">
        <v>15</v>
      </c>
      <c r="T14" s="9" t="s">
        <v>16</v>
      </c>
      <c r="U14" s="9" t="s">
        <v>10</v>
      </c>
      <c r="V14" s="1"/>
    </row>
    <row r="15" spans="7:22">
      <c r="G15" s="1"/>
      <c r="H15" s="5" t="s">
        <v>17</v>
      </c>
      <c r="I15" s="6" t="s">
        <v>18</v>
      </c>
      <c r="J15" s="6">
        <v>2</v>
      </c>
      <c r="K15" s="6" t="s">
        <v>14</v>
      </c>
      <c r="L15" s="28" t="str">
        <f t="shared" ref="L15:L33" si="0">HLOOKUP(K15,$O$14:$U$15,2)</f>
        <v>15-06-2018</v>
      </c>
      <c r="M15" s="7">
        <v>0.41666666666666669</v>
      </c>
      <c r="N15" s="1"/>
      <c r="O15" s="10" t="s">
        <v>6</v>
      </c>
      <c r="P15" s="11" t="s">
        <v>19</v>
      </c>
      <c r="Q15" s="12">
        <v>43257</v>
      </c>
      <c r="R15" s="11" t="s">
        <v>20</v>
      </c>
      <c r="S15" s="12">
        <v>43410</v>
      </c>
      <c r="T15" s="11" t="s">
        <v>21</v>
      </c>
      <c r="U15" s="12">
        <v>43349</v>
      </c>
      <c r="V15" s="1"/>
    </row>
    <row r="16" spans="7:22">
      <c r="G16" s="1"/>
      <c r="H16" s="5" t="s">
        <v>22</v>
      </c>
      <c r="I16" s="6" t="s">
        <v>23</v>
      </c>
      <c r="J16" s="6">
        <v>2</v>
      </c>
      <c r="K16" s="6" t="s">
        <v>15</v>
      </c>
      <c r="L16" s="28">
        <f t="shared" si="0"/>
        <v>43410</v>
      </c>
      <c r="M16" s="7">
        <v>0.58333333333333337</v>
      </c>
      <c r="N16" s="1"/>
      <c r="O16" s="1"/>
      <c r="P16" s="1"/>
      <c r="Q16" s="1"/>
      <c r="R16" s="1"/>
      <c r="S16" s="1"/>
      <c r="T16" s="1"/>
      <c r="U16" s="1"/>
      <c r="V16" s="1"/>
    </row>
    <row r="17" spans="7:22">
      <c r="G17" s="1"/>
      <c r="H17" s="5" t="s">
        <v>24</v>
      </c>
      <c r="I17" s="6" t="s">
        <v>25</v>
      </c>
      <c r="J17" s="6">
        <v>3</v>
      </c>
      <c r="K17" s="6" t="s">
        <v>14</v>
      </c>
      <c r="L17" s="28" t="str">
        <f t="shared" si="0"/>
        <v>15-06-2018</v>
      </c>
      <c r="M17" s="7">
        <v>0.4375</v>
      </c>
      <c r="N17" s="1"/>
      <c r="O17" s="1"/>
      <c r="P17" s="1"/>
      <c r="Q17" s="1"/>
      <c r="R17" s="1"/>
      <c r="S17" s="1"/>
      <c r="T17" s="1"/>
      <c r="U17" s="1"/>
      <c r="V17" s="1"/>
    </row>
    <row r="18" spans="7:22">
      <c r="G18" s="1"/>
      <c r="H18" s="5" t="s">
        <v>26</v>
      </c>
      <c r="I18" s="6" t="s">
        <v>27</v>
      </c>
      <c r="J18" s="6">
        <v>5</v>
      </c>
      <c r="K18" s="6" t="s">
        <v>12</v>
      </c>
      <c r="L18" s="28" t="str">
        <f t="shared" si="0"/>
        <v>13-06-2018</v>
      </c>
      <c r="M18" s="7">
        <v>0.41666666666666669</v>
      </c>
      <c r="N18" s="1"/>
      <c r="O18" s="1"/>
      <c r="P18" s="1"/>
      <c r="Q18" s="1"/>
      <c r="R18" s="1"/>
      <c r="S18" s="1"/>
      <c r="T18" s="1"/>
      <c r="U18" s="1"/>
      <c r="V18" s="1"/>
    </row>
    <row r="19" spans="7:22">
      <c r="G19" s="1"/>
      <c r="H19" s="5" t="s">
        <v>28</v>
      </c>
      <c r="I19" s="6" t="s">
        <v>18</v>
      </c>
      <c r="J19" s="6">
        <v>7</v>
      </c>
      <c r="K19" s="6" t="s">
        <v>16</v>
      </c>
      <c r="L19" s="28" t="str">
        <f t="shared" si="0"/>
        <v>14-06-2018</v>
      </c>
      <c r="M19" s="7">
        <v>0.45833333333333331</v>
      </c>
      <c r="N19" s="1"/>
      <c r="O19" s="1"/>
      <c r="P19" s="1"/>
      <c r="Q19" s="1"/>
      <c r="R19" s="1"/>
      <c r="S19" s="1"/>
      <c r="T19" s="1"/>
      <c r="U19" s="1"/>
      <c r="V19" s="1"/>
    </row>
    <row r="20" spans="7:22">
      <c r="G20" s="1"/>
      <c r="H20" s="5" t="s">
        <v>29</v>
      </c>
      <c r="I20" s="6" t="s">
        <v>30</v>
      </c>
      <c r="J20" s="6">
        <v>8</v>
      </c>
      <c r="K20" s="6" t="s">
        <v>10</v>
      </c>
      <c r="L20" s="28">
        <f t="shared" si="0"/>
        <v>43349</v>
      </c>
      <c r="M20" s="7">
        <v>0.47916666666666669</v>
      </c>
      <c r="N20" s="1"/>
      <c r="O20" s="1"/>
      <c r="P20" s="1"/>
      <c r="Q20" s="1"/>
      <c r="R20" s="1"/>
      <c r="S20" s="1"/>
      <c r="T20" s="1"/>
      <c r="U20" s="1"/>
      <c r="V20" s="1"/>
    </row>
    <row r="21" spans="7:22">
      <c r="G21" s="1"/>
      <c r="H21" s="5" t="s">
        <v>31</v>
      </c>
      <c r="I21" s="6" t="s">
        <v>9</v>
      </c>
      <c r="J21" s="6">
        <v>1</v>
      </c>
      <c r="K21" s="6" t="s">
        <v>14</v>
      </c>
      <c r="L21" s="28" t="str">
        <f t="shared" si="0"/>
        <v>15-06-2018</v>
      </c>
      <c r="M21" s="7">
        <v>0.47916666666666669</v>
      </c>
      <c r="N21" s="1"/>
      <c r="O21" s="1"/>
      <c r="P21" s="1"/>
      <c r="Q21" s="1"/>
      <c r="R21" s="1"/>
      <c r="S21" s="1"/>
      <c r="T21" s="1"/>
      <c r="U21" s="1"/>
      <c r="V21" s="1"/>
    </row>
    <row r="22" spans="7:22">
      <c r="G22" s="1"/>
      <c r="H22" s="5" t="s">
        <v>32</v>
      </c>
      <c r="I22" s="6" t="s">
        <v>18</v>
      </c>
      <c r="J22" s="6">
        <v>4</v>
      </c>
      <c r="K22" s="6" t="s">
        <v>14</v>
      </c>
      <c r="L22" s="28" t="str">
        <f t="shared" si="0"/>
        <v>15-06-2018</v>
      </c>
      <c r="M22" s="7">
        <v>0.52083333333333337</v>
      </c>
      <c r="N22" s="1"/>
      <c r="O22" s="1"/>
      <c r="P22" s="1"/>
      <c r="Q22" s="1"/>
      <c r="R22" s="1"/>
      <c r="S22" s="1"/>
      <c r="T22" s="1"/>
      <c r="U22" s="1"/>
      <c r="V22" s="1"/>
    </row>
    <row r="23" spans="7:22">
      <c r="G23" s="1"/>
      <c r="H23" s="5" t="s">
        <v>33</v>
      </c>
      <c r="I23" s="6" t="s">
        <v>23</v>
      </c>
      <c r="J23" s="6">
        <v>5</v>
      </c>
      <c r="K23" s="6" t="s">
        <v>13</v>
      </c>
      <c r="L23" s="28">
        <f t="shared" si="0"/>
        <v>43257</v>
      </c>
      <c r="M23" s="7">
        <v>0.58333333333333337</v>
      </c>
      <c r="N23" s="1"/>
      <c r="O23" s="1"/>
      <c r="P23" s="1"/>
      <c r="Q23" s="1"/>
      <c r="R23" s="1"/>
      <c r="S23" s="1"/>
      <c r="T23" s="1"/>
      <c r="U23" s="1"/>
      <c r="V23" s="1"/>
    </row>
    <row r="24" spans="7:22">
      <c r="G24" s="1"/>
      <c r="H24" s="5" t="s">
        <v>34</v>
      </c>
      <c r="I24" s="6" t="s">
        <v>27</v>
      </c>
      <c r="J24" s="6">
        <v>6</v>
      </c>
      <c r="K24" s="6" t="s">
        <v>12</v>
      </c>
      <c r="L24" s="28" t="str">
        <f t="shared" si="0"/>
        <v>13-06-2018</v>
      </c>
      <c r="M24" s="7">
        <v>0.44444444444444442</v>
      </c>
      <c r="N24" s="1"/>
      <c r="O24" s="1"/>
      <c r="P24" s="1"/>
      <c r="Q24" s="1"/>
      <c r="R24" s="1"/>
      <c r="S24" s="1"/>
      <c r="T24" s="1"/>
      <c r="U24" s="1"/>
      <c r="V24" s="1"/>
    </row>
    <row r="25" spans="7:22">
      <c r="G25" s="1"/>
      <c r="H25" s="5" t="s">
        <v>35</v>
      </c>
      <c r="I25" s="6" t="s">
        <v>36</v>
      </c>
      <c r="J25" s="6">
        <v>2</v>
      </c>
      <c r="K25" s="6" t="s">
        <v>16</v>
      </c>
      <c r="L25" s="28" t="str">
        <f t="shared" si="0"/>
        <v>14-06-2018</v>
      </c>
      <c r="M25" s="7">
        <v>0.5</v>
      </c>
      <c r="N25" s="1"/>
      <c r="O25" s="1"/>
      <c r="P25" s="1"/>
      <c r="Q25" s="1"/>
      <c r="R25" s="1"/>
      <c r="S25" s="1"/>
      <c r="T25" s="1"/>
      <c r="U25" s="1"/>
      <c r="V25" s="1"/>
    </row>
    <row r="26" spans="7:22">
      <c r="G26" s="1"/>
      <c r="H26" s="5" t="s">
        <v>37</v>
      </c>
      <c r="I26" s="6" t="s">
        <v>38</v>
      </c>
      <c r="J26" s="6">
        <v>6</v>
      </c>
      <c r="K26" s="6" t="s">
        <v>16</v>
      </c>
      <c r="L26" s="28" t="str">
        <f t="shared" si="0"/>
        <v>14-06-2018</v>
      </c>
      <c r="M26" s="7">
        <v>0.60416666666666663</v>
      </c>
      <c r="N26" s="1"/>
      <c r="O26" s="1"/>
      <c r="P26" s="1"/>
      <c r="Q26" s="1"/>
      <c r="R26" s="1"/>
      <c r="S26" s="1"/>
      <c r="T26" s="1"/>
      <c r="U26" s="1"/>
      <c r="V26" s="1"/>
    </row>
    <row r="27" spans="7:22">
      <c r="G27" s="1"/>
      <c r="H27" s="5" t="s">
        <v>39</v>
      </c>
      <c r="I27" s="6" t="s">
        <v>40</v>
      </c>
      <c r="J27" s="6">
        <v>4</v>
      </c>
      <c r="K27" s="6" t="s">
        <v>13</v>
      </c>
      <c r="L27" s="28">
        <f t="shared" si="0"/>
        <v>43257</v>
      </c>
      <c r="M27" s="7">
        <v>0.61111111111111105</v>
      </c>
      <c r="N27" s="1"/>
      <c r="O27" s="1"/>
      <c r="P27" s="1"/>
      <c r="Q27" s="1"/>
      <c r="R27" s="1"/>
      <c r="S27" s="1"/>
      <c r="T27" s="1"/>
      <c r="U27" s="1"/>
      <c r="V27" s="1"/>
    </row>
    <row r="28" spans="7:22">
      <c r="G28" s="1"/>
      <c r="H28" s="5" t="s">
        <v>41</v>
      </c>
      <c r="I28" s="6" t="s">
        <v>42</v>
      </c>
      <c r="J28" s="6">
        <v>6</v>
      </c>
      <c r="K28" s="6" t="s">
        <v>10</v>
      </c>
      <c r="L28" s="28">
        <f t="shared" si="0"/>
        <v>43349</v>
      </c>
      <c r="M28" s="7">
        <v>0.58333333333333337</v>
      </c>
      <c r="N28" s="1"/>
      <c r="O28" s="1"/>
      <c r="P28" s="1"/>
      <c r="Q28" s="1"/>
      <c r="R28" s="1"/>
      <c r="S28" s="1"/>
      <c r="T28" s="1"/>
      <c r="U28" s="1"/>
      <c r="V28" s="1"/>
    </row>
    <row r="29" spans="7:22">
      <c r="G29" s="1"/>
      <c r="H29" s="5" t="s">
        <v>43</v>
      </c>
      <c r="I29" s="6" t="s">
        <v>44</v>
      </c>
      <c r="J29" s="6">
        <v>8</v>
      </c>
      <c r="K29" s="6" t="s">
        <v>12</v>
      </c>
      <c r="L29" s="28" t="str">
        <f t="shared" si="0"/>
        <v>13-06-2018</v>
      </c>
      <c r="M29" s="7">
        <v>0.47222222222222227</v>
      </c>
      <c r="N29" s="1"/>
      <c r="O29" s="1"/>
      <c r="P29" s="1"/>
      <c r="Q29" s="1"/>
      <c r="R29" s="1"/>
      <c r="S29" s="1"/>
      <c r="T29" s="1"/>
      <c r="U29" s="1"/>
      <c r="V29" s="1"/>
    </row>
    <row r="30" spans="7:22">
      <c r="G30" s="1"/>
      <c r="H30" s="5" t="s">
        <v>45</v>
      </c>
      <c r="I30" s="6" t="s">
        <v>25</v>
      </c>
      <c r="J30" s="6">
        <v>3</v>
      </c>
      <c r="K30" s="6" t="s">
        <v>15</v>
      </c>
      <c r="L30" s="28">
        <f t="shared" si="0"/>
        <v>43410</v>
      </c>
      <c r="M30" s="7">
        <v>0.60416666666666663</v>
      </c>
      <c r="N30" s="1"/>
      <c r="O30" s="1"/>
      <c r="P30" s="1"/>
      <c r="Q30" s="1"/>
      <c r="R30" s="1"/>
      <c r="S30" s="1"/>
      <c r="T30" s="1"/>
      <c r="U30" s="1"/>
      <c r="V30" s="1"/>
    </row>
    <row r="31" spans="7:22">
      <c r="G31" s="1"/>
      <c r="H31" s="5" t="s">
        <v>46</v>
      </c>
      <c r="I31" s="6" t="s">
        <v>23</v>
      </c>
      <c r="J31" s="6">
        <v>6</v>
      </c>
      <c r="K31" s="6" t="s">
        <v>15</v>
      </c>
      <c r="L31" s="28">
        <f t="shared" si="0"/>
        <v>43410</v>
      </c>
      <c r="M31" s="7">
        <v>0.63888888888888895</v>
      </c>
      <c r="N31" s="1"/>
      <c r="O31" s="1"/>
      <c r="P31" s="1"/>
      <c r="Q31" s="1"/>
      <c r="R31" s="1"/>
      <c r="S31" s="1"/>
      <c r="T31" s="1"/>
      <c r="U31" s="1"/>
      <c r="V31" s="1"/>
    </row>
    <row r="32" spans="7:22">
      <c r="G32" s="1"/>
      <c r="H32" s="5" t="s">
        <v>47</v>
      </c>
      <c r="I32" s="6" t="s">
        <v>36</v>
      </c>
      <c r="J32" s="6">
        <v>8</v>
      </c>
      <c r="K32" s="6" t="s">
        <v>10</v>
      </c>
      <c r="L32" s="28">
        <f t="shared" si="0"/>
        <v>43349</v>
      </c>
      <c r="M32" s="7">
        <v>0.625</v>
      </c>
      <c r="N32" s="1"/>
      <c r="O32" s="1"/>
      <c r="P32" s="1"/>
      <c r="Q32" s="1"/>
      <c r="R32" s="1"/>
      <c r="S32" s="1"/>
      <c r="T32" s="1"/>
      <c r="U32" s="1"/>
      <c r="V32" s="1"/>
    </row>
    <row r="33" spans="7:22">
      <c r="G33" s="1"/>
      <c r="H33" s="5" t="s">
        <v>48</v>
      </c>
      <c r="I33" s="6" t="s">
        <v>25</v>
      </c>
      <c r="J33" s="6">
        <v>5</v>
      </c>
      <c r="K33" s="6" t="s">
        <v>14</v>
      </c>
      <c r="L33" s="28" t="str">
        <f t="shared" si="0"/>
        <v>15-06-2018</v>
      </c>
      <c r="M33" s="7">
        <v>0.60416666666666663</v>
      </c>
      <c r="N33" s="1"/>
      <c r="O33" s="1"/>
      <c r="P33" s="1"/>
      <c r="Q33" s="1"/>
      <c r="R33" s="1"/>
      <c r="S33" s="1"/>
      <c r="T33" s="1"/>
      <c r="U33" s="1"/>
      <c r="V33" s="1"/>
    </row>
    <row r="34" spans="7:22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7:22" ht="18.75">
      <c r="G35" s="1"/>
      <c r="H35" s="13" t="s">
        <v>49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7:22">
      <c r="G36" s="1"/>
      <c r="H36" s="14" t="s">
        <v>50</v>
      </c>
      <c r="I36" s="15" t="s">
        <v>31</v>
      </c>
      <c r="J36" s="16" t="s">
        <v>51</v>
      </c>
      <c r="K36" s="1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7:22">
      <c r="G37" s="1"/>
      <c r="H37" s="14" t="s">
        <v>52</v>
      </c>
      <c r="I37" s="17" t="str">
        <f>LOOKUP(I36,H14:H33,I14:I33)</f>
        <v>French Horn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7:22">
      <c r="G38" s="1"/>
      <c r="H38" s="14" t="s">
        <v>53</v>
      </c>
      <c r="I38" s="17">
        <f>LOOKUP(I36,H14:H33,J14:J33)</f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7:22">
      <c r="G39" s="1"/>
      <c r="H39" s="14" t="s">
        <v>54</v>
      </c>
      <c r="I39" s="17" t="str">
        <f>LOOKUP(I36,H14:H33,K14:K33)</f>
        <v>London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7:22">
      <c r="G40" s="1"/>
      <c r="H40" s="14" t="s">
        <v>55</v>
      </c>
      <c r="I40" s="17" t="str">
        <f>LOOKUP(I36,H14:H33,L14:L33)</f>
        <v>15-06-2018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7:22">
      <c r="G41" s="1"/>
      <c r="H41" s="14" t="s">
        <v>56</v>
      </c>
      <c r="I41" s="30">
        <f>LOOKUP(I36,H14:H33,M14:M33)</f>
        <v>0.47916666666666669</v>
      </c>
      <c r="J41" s="1"/>
      <c r="K41" s="1"/>
      <c r="L41" s="1"/>
      <c r="M41" s="1"/>
      <c r="N41" s="1"/>
      <c r="O41" s="29"/>
      <c r="P41" s="1"/>
      <c r="Q41" s="1"/>
      <c r="R41" s="1"/>
      <c r="S41" s="1"/>
      <c r="T41" s="1"/>
      <c r="U41" s="1"/>
      <c r="V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F328-9A47-4769-82F3-BF96A9AEB432}">
  <dimension ref="A1:L27"/>
  <sheetViews>
    <sheetView workbookViewId="0">
      <selection activeCell="E27" sqref="E27"/>
    </sheetView>
  </sheetViews>
  <sheetFormatPr defaultRowHeight="15"/>
  <cols>
    <col min="3" max="3" width="20.5703125" customWidth="1"/>
  </cols>
  <sheetData>
    <row r="1" spans="1:12">
      <c r="D1" s="31"/>
      <c r="E1" s="31"/>
      <c r="F1" s="31"/>
      <c r="G1" s="31"/>
    </row>
    <row r="2" spans="1:12" ht="18.75">
      <c r="B2" s="32" t="s">
        <v>57</v>
      </c>
      <c r="C2" s="32"/>
      <c r="D2" s="31"/>
      <c r="E2" s="31"/>
      <c r="F2" s="31"/>
      <c r="G2" s="31"/>
    </row>
    <row r="3" spans="1:12" ht="18.75">
      <c r="B3" s="33" t="s">
        <v>58</v>
      </c>
      <c r="C3" s="32"/>
      <c r="D3" s="31"/>
      <c r="E3" s="31"/>
      <c r="F3" s="31"/>
      <c r="G3" s="31"/>
    </row>
    <row r="4" spans="1:12" ht="18.75">
      <c r="B4" s="33" t="s">
        <v>59</v>
      </c>
      <c r="C4" s="32"/>
      <c r="D4" s="31"/>
      <c r="E4" s="31"/>
      <c r="F4" s="31"/>
      <c r="G4" s="31"/>
    </row>
    <row r="5" spans="1:12">
      <c r="D5" s="31"/>
      <c r="E5" s="31"/>
      <c r="F5" s="31"/>
      <c r="G5" s="31"/>
    </row>
    <row r="6" spans="1:12" ht="30.75">
      <c r="A6" s="34"/>
      <c r="B6" s="35" t="s">
        <v>60</v>
      </c>
      <c r="C6" s="35" t="s">
        <v>61</v>
      </c>
      <c r="D6" s="36" t="s">
        <v>62</v>
      </c>
      <c r="E6" s="36" t="s">
        <v>63</v>
      </c>
      <c r="F6" s="36" t="s">
        <v>64</v>
      </c>
      <c r="G6" s="36" t="s">
        <v>65</v>
      </c>
      <c r="H6" s="36" t="s">
        <v>66</v>
      </c>
      <c r="I6" s="34"/>
      <c r="J6" s="34"/>
      <c r="K6" s="34"/>
      <c r="L6" s="34"/>
    </row>
    <row r="7" spans="1:12">
      <c r="B7" s="37" t="s">
        <v>67</v>
      </c>
      <c r="C7" s="37" t="s">
        <v>68</v>
      </c>
      <c r="D7" s="38">
        <v>6</v>
      </c>
      <c r="E7" s="38">
        <v>8</v>
      </c>
      <c r="F7" s="38">
        <v>7</v>
      </c>
      <c r="G7" s="38">
        <v>9</v>
      </c>
      <c r="H7" s="38" t="str">
        <f>IF(AND($D7&gt;7,$E7&gt;7,$F7&gt;7,$G7&gt;7),"Pass","Fail")</f>
        <v>Fail</v>
      </c>
    </row>
    <row r="8" spans="1:12">
      <c r="B8" s="37" t="s">
        <v>69</v>
      </c>
      <c r="C8" s="37" t="s">
        <v>70</v>
      </c>
      <c r="D8" s="38">
        <v>8</v>
      </c>
      <c r="E8" s="38">
        <v>9</v>
      </c>
      <c r="F8" s="38">
        <v>8</v>
      </c>
      <c r="G8" s="38">
        <v>9</v>
      </c>
      <c r="H8" s="38" t="str">
        <f t="shared" ref="H8:H19" si="0">IF(AND($D8&gt;7,$E8&gt;7,$F8&gt;7,$G8&gt;7),"Pass","Fail")</f>
        <v>Pass</v>
      </c>
    </row>
    <row r="9" spans="1:12">
      <c r="B9" s="37" t="s">
        <v>71</v>
      </c>
      <c r="C9" s="37" t="s">
        <v>72</v>
      </c>
      <c r="D9" s="38">
        <v>5</v>
      </c>
      <c r="E9" s="38">
        <v>7</v>
      </c>
      <c r="F9" s="38">
        <v>7</v>
      </c>
      <c r="G9" s="38">
        <v>8</v>
      </c>
      <c r="H9" s="38" t="str">
        <f t="shared" si="0"/>
        <v>Fail</v>
      </c>
    </row>
    <row r="10" spans="1:12">
      <c r="B10" s="37" t="s">
        <v>73</v>
      </c>
      <c r="C10" s="37" t="s">
        <v>74</v>
      </c>
      <c r="D10" s="38">
        <v>9</v>
      </c>
      <c r="E10" s="38">
        <v>8</v>
      </c>
      <c r="F10" s="38">
        <v>8</v>
      </c>
      <c r="G10" s="38">
        <v>9</v>
      </c>
      <c r="H10" s="38" t="str">
        <f t="shared" si="0"/>
        <v>Pass</v>
      </c>
    </row>
    <row r="11" spans="1:12">
      <c r="B11" s="37" t="s">
        <v>75</v>
      </c>
      <c r="C11" s="37" t="s">
        <v>76</v>
      </c>
      <c r="D11" s="38">
        <v>7</v>
      </c>
      <c r="E11" s="38">
        <v>8</v>
      </c>
      <c r="F11" s="38">
        <v>7</v>
      </c>
      <c r="G11" s="38">
        <v>8</v>
      </c>
      <c r="H11" s="38" t="str">
        <f t="shared" si="0"/>
        <v>Fail</v>
      </c>
    </row>
    <row r="12" spans="1:12">
      <c r="B12" s="37" t="s">
        <v>77</v>
      </c>
      <c r="C12" s="37" t="s">
        <v>78</v>
      </c>
      <c r="D12" s="38">
        <v>8</v>
      </c>
      <c r="E12" s="38">
        <v>6</v>
      </c>
      <c r="F12" s="38">
        <v>8</v>
      </c>
      <c r="G12" s="38">
        <v>8</v>
      </c>
      <c r="H12" s="38" t="str">
        <f t="shared" si="0"/>
        <v>Fail</v>
      </c>
    </row>
    <row r="13" spans="1:12">
      <c r="B13" s="37" t="s">
        <v>79</v>
      </c>
      <c r="C13" s="37" t="s">
        <v>80</v>
      </c>
      <c r="D13" s="38">
        <v>7</v>
      </c>
      <c r="E13" s="38">
        <v>8</v>
      </c>
      <c r="F13" s="38">
        <v>9</v>
      </c>
      <c r="G13" s="38">
        <v>8</v>
      </c>
      <c r="H13" s="38" t="str">
        <f t="shared" si="0"/>
        <v>Fail</v>
      </c>
    </row>
    <row r="14" spans="1:12">
      <c r="B14" s="37" t="s">
        <v>81</v>
      </c>
      <c r="C14" s="37" t="s">
        <v>82</v>
      </c>
      <c r="D14" s="38">
        <v>7</v>
      </c>
      <c r="E14" s="38">
        <v>6</v>
      </c>
      <c r="F14" s="38">
        <v>7</v>
      </c>
      <c r="G14" s="38">
        <v>2</v>
      </c>
      <c r="H14" s="38" t="str">
        <f t="shared" si="0"/>
        <v>Fail</v>
      </c>
    </row>
    <row r="15" spans="1:12">
      <c r="B15" s="37" t="s">
        <v>83</v>
      </c>
      <c r="C15" s="37" t="s">
        <v>84</v>
      </c>
      <c r="D15" s="38">
        <v>7</v>
      </c>
      <c r="E15" s="38">
        <v>4</v>
      </c>
      <c r="F15" s="38">
        <v>8</v>
      </c>
      <c r="G15" s="38">
        <v>9</v>
      </c>
      <c r="H15" s="38" t="str">
        <f t="shared" si="0"/>
        <v>Fail</v>
      </c>
    </row>
    <row r="16" spans="1:12">
      <c r="B16" s="37" t="s">
        <v>85</v>
      </c>
      <c r="C16" s="37" t="s">
        <v>86</v>
      </c>
      <c r="D16" s="38">
        <v>8</v>
      </c>
      <c r="E16" s="38">
        <v>8</v>
      </c>
      <c r="F16" s="38">
        <v>8</v>
      </c>
      <c r="G16" s="38">
        <v>9</v>
      </c>
      <c r="H16" s="38" t="str">
        <f t="shared" si="0"/>
        <v>Pass</v>
      </c>
    </row>
    <row r="17" spans="2:8">
      <c r="B17" s="37" t="s">
        <v>87</v>
      </c>
      <c r="C17" s="37" t="s">
        <v>88</v>
      </c>
      <c r="D17" s="38">
        <v>8</v>
      </c>
      <c r="E17" s="38">
        <v>8</v>
      </c>
      <c r="F17" s="38">
        <v>6</v>
      </c>
      <c r="G17" s="38">
        <v>8</v>
      </c>
      <c r="H17" s="38" t="str">
        <f t="shared" si="0"/>
        <v>Fail</v>
      </c>
    </row>
    <row r="18" spans="2:8">
      <c r="B18" s="37" t="s">
        <v>89</v>
      </c>
      <c r="C18" s="37" t="s">
        <v>90</v>
      </c>
      <c r="D18" s="38">
        <v>8</v>
      </c>
      <c r="E18" s="38">
        <v>9</v>
      </c>
      <c r="F18" s="38">
        <v>7</v>
      </c>
      <c r="G18" s="38">
        <v>8</v>
      </c>
      <c r="H18" s="38" t="str">
        <f t="shared" si="0"/>
        <v>Fail</v>
      </c>
    </row>
    <row r="19" spans="2:8">
      <c r="B19" s="37" t="s">
        <v>91</v>
      </c>
      <c r="C19" s="37" t="s">
        <v>92</v>
      </c>
      <c r="D19" s="38">
        <v>9</v>
      </c>
      <c r="E19" s="38">
        <v>7</v>
      </c>
      <c r="F19" s="38">
        <v>9</v>
      </c>
      <c r="G19" s="38">
        <v>8</v>
      </c>
      <c r="H19" s="38" t="str">
        <f t="shared" si="0"/>
        <v>Fail</v>
      </c>
    </row>
    <row r="20" spans="2:8">
      <c r="D20" s="31"/>
      <c r="E20" s="31"/>
      <c r="F20" s="31"/>
      <c r="G20" s="31"/>
    </row>
    <row r="21" spans="2:8">
      <c r="B21" s="39" t="s">
        <v>93</v>
      </c>
      <c r="C21" s="40" t="s">
        <v>79</v>
      </c>
      <c r="D21" s="41" t="s">
        <v>94</v>
      </c>
      <c r="E21" s="31"/>
      <c r="F21" s="31"/>
      <c r="G21" s="31"/>
    </row>
    <row r="22" spans="2:8">
      <c r="B22" s="39" t="s">
        <v>95</v>
      </c>
      <c r="C22" s="38" t="str">
        <f>LOOKUP(C21,B7:B19,C7:C19)</f>
        <v>Ribble Gardens</v>
      </c>
      <c r="E22" s="31"/>
      <c r="F22" s="31"/>
      <c r="G22" s="31"/>
    </row>
    <row r="23" spans="2:8">
      <c r="B23" s="39" t="s">
        <v>96</v>
      </c>
      <c r="C23" s="38">
        <f>LOOKUP(C21,B7:B19,D7:D19)</f>
        <v>7</v>
      </c>
      <c r="E23" s="31"/>
      <c r="F23" s="31"/>
      <c r="G23" s="31"/>
    </row>
    <row r="24" spans="2:8">
      <c r="B24" s="39" t="s">
        <v>97</v>
      </c>
      <c r="C24" s="38">
        <f>LOOKUP(C21,B7:B19,E7:E19)</f>
        <v>8</v>
      </c>
      <c r="E24" s="31"/>
      <c r="F24" s="31"/>
      <c r="G24" s="31"/>
    </row>
    <row r="25" spans="2:8">
      <c r="B25" s="39" t="s">
        <v>98</v>
      </c>
      <c r="C25" s="38">
        <f>LOOKUP(C21,B7:B19,F7:F19)</f>
        <v>9</v>
      </c>
      <c r="E25" s="31"/>
      <c r="F25" s="31"/>
      <c r="G25" s="31"/>
    </row>
    <row r="26" spans="2:8">
      <c r="B26" s="39" t="s">
        <v>99</v>
      </c>
      <c r="C26" s="38">
        <f>LOOKUP(C21,B7:B19,G7:G19)</f>
        <v>8</v>
      </c>
      <c r="E26" s="31"/>
      <c r="F26" s="31"/>
      <c r="G26" s="31"/>
    </row>
    <row r="27" spans="2:8">
      <c r="B27" s="39" t="s">
        <v>100</v>
      </c>
      <c r="C27" s="38" t="str">
        <f>LOOKUP(C21,B7:B19,H7:H19)</f>
        <v>Fail</v>
      </c>
      <c r="E27" s="31"/>
      <c r="F27" s="31"/>
      <c r="G27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2381-9F90-4CCA-837A-4E0E14065CEB}">
  <dimension ref="A1:I22"/>
  <sheetViews>
    <sheetView workbookViewId="0">
      <selection activeCell="I21" sqref="I21"/>
    </sheetView>
  </sheetViews>
  <sheetFormatPr defaultRowHeight="15"/>
  <cols>
    <col min="1" max="1" width="25.42578125" customWidth="1"/>
    <col min="2" max="2" width="18" customWidth="1"/>
    <col min="3" max="3" width="13.42578125" customWidth="1"/>
    <col min="4" max="4" width="29.7109375" customWidth="1"/>
    <col min="5" max="5" width="19.28515625" customWidth="1"/>
    <col min="6" max="6" width="22" customWidth="1"/>
    <col min="7" max="7" width="20" customWidth="1"/>
    <col min="8" max="8" width="18.42578125" customWidth="1"/>
  </cols>
  <sheetData>
    <row r="1" spans="1:9">
      <c r="A1" s="20"/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18" t="s">
        <v>101</v>
      </c>
      <c r="C2" s="19" t="s">
        <v>102</v>
      </c>
      <c r="D2" s="19" t="s">
        <v>103</v>
      </c>
      <c r="E2" s="19" t="s">
        <v>104</v>
      </c>
      <c r="F2" s="20"/>
      <c r="G2" s="20"/>
      <c r="H2" s="20"/>
      <c r="I2" s="20"/>
    </row>
    <row r="3" spans="1:9">
      <c r="A3" s="20"/>
      <c r="B3" s="21" t="s">
        <v>105</v>
      </c>
      <c r="C3" s="42" t="s">
        <v>106</v>
      </c>
      <c r="D3" s="42" t="s">
        <v>107</v>
      </c>
      <c r="E3" s="42" t="s">
        <v>108</v>
      </c>
      <c r="F3" s="20"/>
      <c r="G3" s="20"/>
      <c r="H3" s="20"/>
      <c r="I3" s="20"/>
    </row>
    <row r="4" spans="1:9">
      <c r="A4" s="20"/>
      <c r="B4" s="21" t="s">
        <v>109</v>
      </c>
      <c r="C4" s="42" t="s">
        <v>106</v>
      </c>
      <c r="D4" s="42" t="s">
        <v>110</v>
      </c>
      <c r="E4" s="42" t="s">
        <v>108</v>
      </c>
      <c r="F4" s="20"/>
      <c r="G4" s="20"/>
      <c r="H4" s="20"/>
      <c r="I4" s="20"/>
    </row>
    <row r="5" spans="1:9">
      <c r="A5" s="20"/>
      <c r="B5" s="21" t="s">
        <v>111</v>
      </c>
      <c r="C5" s="42" t="s">
        <v>107</v>
      </c>
      <c r="D5" s="42" t="s">
        <v>112</v>
      </c>
      <c r="E5" s="42" t="s">
        <v>113</v>
      </c>
      <c r="F5" s="20"/>
      <c r="G5" s="20"/>
      <c r="H5" s="20"/>
      <c r="I5" s="20"/>
    </row>
    <row r="6" spans="1:9">
      <c r="A6" s="20"/>
      <c r="B6" s="21" t="s">
        <v>114</v>
      </c>
      <c r="C6" s="42" t="s">
        <v>110</v>
      </c>
      <c r="D6" s="42" t="s">
        <v>112</v>
      </c>
      <c r="E6" s="42" t="s">
        <v>115</v>
      </c>
      <c r="F6" s="20"/>
      <c r="G6" s="20"/>
      <c r="H6" s="20"/>
      <c r="I6" s="20"/>
    </row>
    <row r="7" spans="1:9">
      <c r="A7" s="20"/>
      <c r="B7" s="21" t="s">
        <v>116</v>
      </c>
      <c r="C7" s="42" t="s">
        <v>107</v>
      </c>
      <c r="D7" s="42" t="s">
        <v>108</v>
      </c>
      <c r="E7" s="42" t="s">
        <v>117</v>
      </c>
      <c r="F7" s="20"/>
      <c r="G7" s="20"/>
      <c r="H7" s="20"/>
      <c r="I7" s="20"/>
    </row>
    <row r="8" spans="1:9">
      <c r="A8" s="20"/>
      <c r="B8" s="21" t="s">
        <v>118</v>
      </c>
      <c r="C8" s="42" t="s">
        <v>119</v>
      </c>
      <c r="D8" s="42" t="s">
        <v>120</v>
      </c>
      <c r="E8" s="42" t="s">
        <v>121</v>
      </c>
      <c r="F8" s="20"/>
      <c r="G8" s="20"/>
      <c r="H8" s="20"/>
      <c r="I8" s="20"/>
    </row>
    <row r="9" spans="1:9">
      <c r="A9" s="20"/>
      <c r="B9" s="21" t="s">
        <v>122</v>
      </c>
      <c r="C9" s="42" t="s">
        <v>112</v>
      </c>
      <c r="D9" s="42" t="s">
        <v>123</v>
      </c>
      <c r="E9" s="42" t="s">
        <v>124</v>
      </c>
      <c r="F9" s="20"/>
      <c r="G9" s="20"/>
      <c r="H9" s="20"/>
      <c r="I9" s="20"/>
    </row>
    <row r="10" spans="1:9">
      <c r="A10" s="20"/>
      <c r="B10" s="21" t="s">
        <v>125</v>
      </c>
      <c r="C10" s="42" t="s">
        <v>126</v>
      </c>
      <c r="D10" s="42" t="s">
        <v>127</v>
      </c>
      <c r="E10" s="42" t="s">
        <v>121</v>
      </c>
      <c r="F10" s="20"/>
      <c r="G10" s="20"/>
      <c r="H10" s="20"/>
      <c r="I10" s="20"/>
    </row>
    <row r="11" spans="1:9">
      <c r="A11" s="20"/>
      <c r="B11" s="21" t="s">
        <v>128</v>
      </c>
      <c r="C11" s="42" t="s">
        <v>129</v>
      </c>
      <c r="D11" s="42" t="s">
        <v>130</v>
      </c>
      <c r="E11" s="42" t="s">
        <v>131</v>
      </c>
      <c r="F11" s="20"/>
      <c r="G11" s="20"/>
      <c r="H11" s="20"/>
      <c r="I11" s="20"/>
    </row>
    <row r="12" spans="1:9">
      <c r="A12" s="20"/>
      <c r="B12" s="22"/>
      <c r="C12" s="22"/>
      <c r="D12" s="22"/>
      <c r="E12" s="22"/>
      <c r="F12" s="20"/>
      <c r="G12" s="20"/>
      <c r="H12" s="20"/>
      <c r="I12" s="20"/>
    </row>
    <row r="13" spans="1:9">
      <c r="A13" s="20"/>
      <c r="B13" s="23" t="s">
        <v>132</v>
      </c>
      <c r="C13" s="23"/>
      <c r="D13" s="23"/>
      <c r="E13" s="23"/>
      <c r="F13" s="20"/>
      <c r="G13" s="20"/>
      <c r="H13" s="20"/>
      <c r="I13" s="20"/>
    </row>
    <row r="14" spans="1:9">
      <c r="A14" s="20"/>
      <c r="B14" s="24"/>
      <c r="C14" s="22"/>
      <c r="D14" s="22"/>
      <c r="E14" s="22"/>
      <c r="F14" s="20"/>
      <c r="G14" s="20"/>
      <c r="H14" s="20"/>
      <c r="I14" s="20"/>
    </row>
    <row r="15" spans="1:9">
      <c r="A15" s="20" t="s">
        <v>133</v>
      </c>
      <c r="B15" s="20"/>
      <c r="C15" s="20"/>
      <c r="D15" s="20" t="s">
        <v>134</v>
      </c>
      <c r="E15" s="20"/>
      <c r="F15" s="20"/>
      <c r="G15" s="20" t="s">
        <v>135</v>
      </c>
      <c r="H15" s="20"/>
      <c r="I15" s="20"/>
    </row>
    <row r="16" spans="1:9">
      <c r="A16" s="20"/>
      <c r="B16" s="22" t="s">
        <v>136</v>
      </c>
      <c r="C16" s="25" t="s">
        <v>114</v>
      </c>
      <c r="D16" s="20"/>
      <c r="E16" s="22" t="s">
        <v>136</v>
      </c>
      <c r="F16" s="25" t="s">
        <v>114</v>
      </c>
      <c r="G16" s="20"/>
      <c r="H16" s="22" t="s">
        <v>136</v>
      </c>
      <c r="I16" s="25" t="s">
        <v>114</v>
      </c>
    </row>
    <row r="17" spans="1:9">
      <c r="A17" s="20"/>
      <c r="B17" s="22" t="s">
        <v>137</v>
      </c>
      <c r="C17" s="26" t="s">
        <v>103</v>
      </c>
      <c r="D17" s="20"/>
      <c r="E17" s="22" t="s">
        <v>137</v>
      </c>
      <c r="F17" s="26" t="s">
        <v>103</v>
      </c>
      <c r="G17" s="20"/>
      <c r="H17" s="22" t="s">
        <v>137</v>
      </c>
      <c r="I17" s="26" t="s">
        <v>103</v>
      </c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2" t="s">
        <v>138</v>
      </c>
      <c r="C21" s="27" t="str">
        <f>HLOOKUP(C16,B3:E11,1,1)</f>
        <v>$4.15</v>
      </c>
      <c r="D21" s="20"/>
      <c r="E21" s="22" t="s">
        <v>138</v>
      </c>
      <c r="F21" s="43" t="str">
        <f>VLOOKUP(F17,B3:E11,3,1)</f>
        <v>$3.95</v>
      </c>
      <c r="G21" s="20"/>
      <c r="H21" s="22" t="s">
        <v>138</v>
      </c>
      <c r="I21" s="43">
        <v>3.95</v>
      </c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Killi Rama Krishna</cp:lastModifiedBy>
  <cp:revision/>
  <dcterms:created xsi:type="dcterms:W3CDTF">2023-02-17T09:00:52Z</dcterms:created>
  <dcterms:modified xsi:type="dcterms:W3CDTF">2023-02-21T16:44:34Z</dcterms:modified>
  <cp:category/>
  <cp:contentStatus/>
</cp:coreProperties>
</file>